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ag\ExtReptg\MD&amp;A Dec 31, 2022\Q3 September 30, 2022\01. Top File\01. Drafts\Web\"/>
    </mc:Choice>
  </mc:AlternateContent>
  <xr:revisionPtr revIDLastSave="0" documentId="13_ncr:1_{DB6FF16E-AD02-4633-8982-C007BEB30BBE}" xr6:coauthVersionLast="47" xr6:coauthVersionMax="47" xr10:uidLastSave="{00000000-0000-0000-0000-000000000000}"/>
  <bookViews>
    <workbookView xWindow="28680" yWindow="-120" windowWidth="29040" windowHeight="15840" tabRatio="847" xr2:uid="{00000000-000D-0000-FFFF-FFFF00000000}"/>
  </bookViews>
  <sheets>
    <sheet name="P&amp;L" sheetId="2" r:id="rId1"/>
    <sheet name="Comprehensive Income" sheetId="3" r:id="rId2"/>
    <sheet name="Balance Sheet" sheetId="4" r:id="rId3"/>
    <sheet name="Changes in equity QTD" sheetId="6" r:id="rId4"/>
    <sheet name="Changes in equity YTD" sheetId="7" r:id="rId5"/>
    <sheet name="Cash Flow" sheetId="1" r:id="rId6"/>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4" hidden="1">Main.SAPF4Help()</definedName>
    <definedName name="mol" hidden="1">Main.SAPF4Help()</definedName>
    <definedName name="_xlnm.Print_Area" localSheetId="2">'Balance Sheet'!$A$1:$G$44</definedName>
    <definedName name="_xlnm.Print_Area" localSheetId="5">'Cash Flow'!$A$1:$J$64</definedName>
    <definedName name="_xlnm.Print_Area" localSheetId="3">'Changes in equity QTD'!$A$1:$Z$36</definedName>
    <definedName name="_xlnm.Print_Area" localSheetId="4">'Changes in equity YTD'!$A$1:$Z$41</definedName>
    <definedName name="_xlnm.Print_Area" localSheetId="1">'Comprehensive Income'!$A$1:$I$40</definedName>
    <definedName name="_xlnm.Print_Area" localSheetId="0">'P&amp;L'!$A$1:$K$42</definedName>
    <definedName name="_xlnm.Print_Area">#REF!</definedName>
    <definedName name="SAPFuncF4Help" localSheetId="4" hidden="1">Main.SAPF4Help()</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4" i="7" l="1"/>
  <c r="Y34" i="7" s="1"/>
  <c r="U33" i="7"/>
  <c r="Y33" i="7" s="1"/>
  <c r="U32" i="7"/>
  <c r="Y32" i="7" s="1"/>
  <c r="U31" i="7"/>
  <c r="Y31" i="7" s="1"/>
  <c r="U30" i="7"/>
  <c r="Y30" i="7" s="1"/>
  <c r="U29" i="7"/>
  <c r="Y29" i="7" s="1"/>
  <c r="U28" i="7"/>
  <c r="U26" i="7"/>
  <c r="Y26" i="7" s="1"/>
  <c r="U25" i="7"/>
  <c r="Y25" i="7" s="1"/>
  <c r="U23" i="7"/>
  <c r="Y23" i="7" s="1"/>
  <c r="U20" i="7"/>
  <c r="Y20" i="7" s="1"/>
  <c r="U19" i="7"/>
  <c r="Y19" i="7" s="1"/>
  <c r="U18" i="7"/>
  <c r="Y18" i="7" s="1"/>
  <c r="U17" i="7"/>
  <c r="Y17" i="7" s="1"/>
  <c r="U16" i="7"/>
  <c r="Y16" i="7" s="1"/>
  <c r="U15" i="7"/>
  <c r="Y15" i="7" s="1"/>
  <c r="U13" i="7"/>
  <c r="Y13" i="7" s="1"/>
  <c r="U12" i="7"/>
  <c r="Y12" i="7" s="1"/>
  <c r="U10" i="7"/>
  <c r="Y10" i="7" s="1"/>
  <c r="Y26" i="6"/>
  <c r="Y10" i="6"/>
  <c r="U30" i="6"/>
  <c r="Y30" i="6" s="1"/>
  <c r="U29" i="6"/>
  <c r="Y29" i="6" s="1"/>
  <c r="U28" i="6"/>
  <c r="Y28" i="6" s="1"/>
  <c r="U27" i="6"/>
  <c r="Y27" i="6" s="1"/>
  <c r="U26" i="6"/>
  <c r="U24" i="6"/>
  <c r="Y24" i="6" s="1"/>
  <c r="U23" i="6"/>
  <c r="Y23" i="6" s="1"/>
  <c r="U21" i="6"/>
  <c r="Y21" i="6" s="1"/>
  <c r="U18" i="6"/>
  <c r="Y18" i="6" s="1"/>
  <c r="U17" i="6"/>
  <c r="Y17" i="6" s="1"/>
  <c r="U16" i="6"/>
  <c r="Y16" i="6" s="1"/>
  <c r="U15" i="6"/>
  <c r="Y15" i="6" s="1"/>
  <c r="U13" i="6"/>
  <c r="Y13" i="6" s="1"/>
  <c r="U12" i="6"/>
  <c r="Y12" i="6" s="1"/>
  <c r="U10" i="6"/>
  <c r="H37" i="3"/>
  <c r="F37" i="3"/>
  <c r="D37" i="3"/>
  <c r="B37" i="3"/>
  <c r="J31" i="2" l="1"/>
  <c r="H31" i="2"/>
  <c r="F31" i="2"/>
  <c r="D31" i="2"/>
  <c r="C45" i="1" l="1"/>
  <c r="H26" i="3" l="1"/>
  <c r="F26" i="3"/>
  <c r="D26" i="3"/>
  <c r="B26" i="3"/>
  <c r="D10" i="2"/>
  <c r="D15" i="2" s="1"/>
  <c r="D18" i="2" s="1"/>
  <c r="C25" i="6"/>
  <c r="I45" i="1" l="1"/>
  <c r="I47" i="1" s="1"/>
  <c r="G45" i="1"/>
  <c r="G47" i="1" s="1"/>
  <c r="E45" i="1"/>
  <c r="C47" i="1"/>
  <c r="I32" i="1"/>
  <c r="I34" i="1" s="1"/>
  <c r="G32" i="1"/>
  <c r="G34" i="1" s="1"/>
  <c r="I21" i="1"/>
  <c r="G21" i="1"/>
  <c r="Y27" i="7"/>
  <c r="Y35" i="7" s="1"/>
  <c r="W27" i="7"/>
  <c r="W35" i="7" s="1"/>
  <c r="U27" i="7"/>
  <c r="U35" i="7" s="1"/>
  <c r="S27" i="7"/>
  <c r="S35" i="7" s="1"/>
  <c r="Q27" i="7"/>
  <c r="Q35" i="7" s="1"/>
  <c r="O27" i="7"/>
  <c r="O35" i="7" s="1"/>
  <c r="M27" i="7"/>
  <c r="M35" i="7" s="1"/>
  <c r="K27" i="7"/>
  <c r="K35" i="7" s="1"/>
  <c r="I27" i="7"/>
  <c r="I35" i="7" s="1"/>
  <c r="G27" i="7"/>
  <c r="G35" i="7" s="1"/>
  <c r="E27" i="7"/>
  <c r="E35" i="7" s="1"/>
  <c r="C27" i="7"/>
  <c r="C35" i="7" s="1"/>
  <c r="Y14" i="7"/>
  <c r="Y21" i="7" s="1"/>
  <c r="W14" i="7"/>
  <c r="W21" i="7" s="1"/>
  <c r="U14" i="7"/>
  <c r="U21" i="7" s="1"/>
  <c r="S14" i="7"/>
  <c r="S21" i="7" s="1"/>
  <c r="Q14" i="7"/>
  <c r="Q21" i="7" s="1"/>
  <c r="O14" i="7"/>
  <c r="O21" i="7" s="1"/>
  <c r="M14" i="7"/>
  <c r="M21" i="7" s="1"/>
  <c r="K14" i="7"/>
  <c r="K21" i="7" s="1"/>
  <c r="I14" i="7"/>
  <c r="I21" i="7" s="1"/>
  <c r="G14" i="7"/>
  <c r="G21" i="7" s="1"/>
  <c r="E14" i="7"/>
  <c r="E21" i="7" s="1"/>
  <c r="C14" i="7"/>
  <c r="C21" i="7" s="1"/>
  <c r="H32" i="3"/>
  <c r="F32" i="3"/>
  <c r="H15" i="3"/>
  <c r="F15" i="3"/>
  <c r="D38" i="2"/>
  <c r="F38" i="2"/>
  <c r="H38" i="2"/>
  <c r="J38" i="2"/>
  <c r="J37" i="2"/>
  <c r="H37" i="2"/>
  <c r="J26" i="2"/>
  <c r="H26" i="2"/>
  <c r="J10" i="2"/>
  <c r="J15" i="2" s="1"/>
  <c r="J18" i="2" s="1"/>
  <c r="J20" i="2" s="1"/>
  <c r="J22" i="2" s="1"/>
  <c r="H10" i="2"/>
  <c r="H15" i="2" s="1"/>
  <c r="H18" i="2" s="1"/>
  <c r="H20" i="2" s="1"/>
  <c r="H22" i="2" s="1"/>
  <c r="C32" i="1"/>
  <c r="C34" i="1" s="1"/>
  <c r="C21" i="1"/>
  <c r="D37" i="4"/>
  <c r="D30" i="4"/>
  <c r="D21" i="4"/>
  <c r="D15" i="4"/>
  <c r="F15" i="4"/>
  <c r="B32" i="3"/>
  <c r="B15" i="3"/>
  <c r="B27" i="3" s="1"/>
  <c r="B28" i="3" s="1"/>
  <c r="D20" i="2"/>
  <c r="D22" i="2" s="1"/>
  <c r="D37" i="2"/>
  <c r="D26" i="2"/>
  <c r="O25" i="6"/>
  <c r="O31" i="6" s="1"/>
  <c r="G23" i="1" l="1"/>
  <c r="G49" i="1"/>
  <c r="G51" i="1" s="1"/>
  <c r="I23" i="1"/>
  <c r="I49" i="1"/>
  <c r="I51" i="1" s="1"/>
  <c r="C23" i="1"/>
  <c r="C49" i="1"/>
  <c r="C51" i="1" s="1"/>
  <c r="H27" i="3"/>
  <c r="H28" i="3" s="1"/>
  <c r="F27" i="3"/>
  <c r="F28" i="3" s="1"/>
  <c r="D38" i="4"/>
  <c r="D41" i="4" s="1"/>
  <c r="D22" i="4"/>
  <c r="F37" i="4"/>
  <c r="F30" i="4"/>
  <c r="F21" i="4"/>
  <c r="F22" i="4" s="1"/>
  <c r="F38" i="4" l="1"/>
  <c r="F41" i="4" s="1"/>
  <c r="D32" i="3" l="1"/>
  <c r="D15" i="3"/>
  <c r="D27" i="3" s="1"/>
  <c r="F37" i="2"/>
  <c r="F26" i="2"/>
  <c r="F10" i="2"/>
  <c r="F15" i="2" s="1"/>
  <c r="F18" i="2" s="1"/>
  <c r="F20" i="2" s="1"/>
  <c r="F22" i="2" s="1"/>
  <c r="D28" i="3" l="1"/>
  <c r="E21" i="1" l="1"/>
  <c r="E23" i="1" l="1"/>
  <c r="E47" i="1" l="1"/>
  <c r="E32" i="1"/>
  <c r="Y25" i="6"/>
  <c r="Y31" i="6" s="1"/>
  <c r="W25" i="6"/>
  <c r="W31" i="6" s="1"/>
  <c r="S25" i="6"/>
  <c r="S31" i="6" s="1"/>
  <c r="Q25" i="6"/>
  <c r="Q31" i="6" s="1"/>
  <c r="K25" i="6"/>
  <c r="K31" i="6" s="1"/>
  <c r="I25" i="6"/>
  <c r="I31" i="6" s="1"/>
  <c r="W14" i="6"/>
  <c r="W19" i="6" s="1"/>
  <c r="U14" i="6"/>
  <c r="S14" i="6"/>
  <c r="S19" i="6" s="1"/>
  <c r="Q14" i="6"/>
  <c r="Q19" i="6" s="1"/>
  <c r="O14" i="6"/>
  <c r="K14" i="6"/>
  <c r="K19" i="6" s="1"/>
  <c r="I14" i="6"/>
  <c r="I19" i="6" s="1"/>
  <c r="E34" i="1" l="1"/>
  <c r="E49" i="1"/>
  <c r="E51" i="1" s="1"/>
  <c r="U25" i="6"/>
  <c r="U31" i="6" s="1"/>
  <c r="Y14" i="6"/>
  <c r="O19" i="6" l="1"/>
  <c r="Y19" i="6" l="1"/>
  <c r="U19" i="6"/>
  <c r="M25" i="6"/>
  <c r="M31" i="6" s="1"/>
  <c r="G25" i="6"/>
  <c r="G31" i="6" s="1"/>
  <c r="E25" i="6"/>
  <c r="E31" i="6" s="1"/>
  <c r="C31" i="6"/>
  <c r="M14" i="6" l="1"/>
  <c r="M19" i="6" s="1"/>
  <c r="G14" i="6"/>
  <c r="G19" i="6" s="1"/>
  <c r="E14" i="6"/>
  <c r="E19" i="6" s="1"/>
  <c r="C14" i="6"/>
  <c r="C19" i="6" s="1"/>
</calcChain>
</file>

<file path=xl/sharedStrings.xml><?xml version="1.0" encoding="utf-8"?>
<sst xmlns="http://schemas.openxmlformats.org/spreadsheetml/2006/main" count="269" uniqueCount="179">
  <si>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</si>
  <si>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</si>
  <si>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</si>
  <si>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</si>
  <si>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</si>
  <si>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</si>
  <si>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</si>
  <si>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</si>
  <si>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</si>
  <si>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</si>
  <si>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</si>
  <si>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</si>
  <si>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</si>
  <si>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</si>
  <si>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</si>
  <si>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</si>
  <si>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</si>
  <si>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</si>
  <si>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</si>
  <si>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</si>
  <si>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</si>
  <si>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</si>
  <si>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</si>
  <si>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</si>
  <si>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</si>
  <si>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</si>
  <si>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</si>
  <si>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</si>
  <si>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</si>
  <si>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</si>
  <si>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</si>
  <si>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CONSOLIDATED STATEMENTS OF COMPREHENSIVE INCOME</t>
  </si>
  <si>
    <t>OCI</t>
  </si>
  <si>
    <t>Items that may be reclassified to net income</t>
  </si>
  <si>
    <t>Net change in cash flow hedges</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</si>
  <si>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</si>
  <si>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</si>
  <si>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</si>
  <si>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</si>
  <si>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</si>
  <si>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</si>
  <si>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</si>
  <si>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</si>
  <si>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</si>
  <si>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</si>
  <si>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</si>
  <si>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</si>
  <si>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</si>
  <si>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</si>
  <si>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</si>
  <si>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</si>
  <si>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</si>
  <si>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</si>
  <si>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</si>
  <si>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</si>
  <si>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</si>
  <si>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</si>
  <si>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</si>
  <si>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</si>
  <si>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</si>
  <si>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</si>
  <si>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</si>
  <si>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</si>
  <si>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</si>
  <si>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</si>
  <si>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Contributed surplus</t>
  </si>
  <si>
    <t>Cash flow hedges</t>
  </si>
  <si>
    <t>Share-based expense</t>
  </si>
  <si>
    <t xml:space="preserve">           Total</t>
  </si>
  <si>
    <t xml:space="preserve">              NCI</t>
  </si>
  <si>
    <t>(Unaudited)</t>
  </si>
  <si>
    <t>The notes are an integral part of these interim consolidated financial statements.</t>
  </si>
  <si>
    <t xml:space="preserve">For the three-month periods ended </t>
  </si>
  <si>
    <t>Proceeds from disposals of PP&amp;E and intangible assets</t>
  </si>
  <si>
    <t>Equity (deficit)</t>
  </si>
  <si>
    <t>Remeasurement of defined benefit plans</t>
  </si>
  <si>
    <t>Net unrealized gain (loss)</t>
  </si>
  <si>
    <t>Contract assets</t>
  </si>
  <si>
    <t>Contract liabilities</t>
  </si>
  <si>
    <t xml:space="preserve">Share-based expense </t>
  </si>
  <si>
    <t>Reclassification to income or to the related non-financial asset</t>
  </si>
  <si>
    <t>FVOCI equity instruments</t>
  </si>
  <si>
    <t>FVOCI</t>
  </si>
  <si>
    <t>Dividends paid - Preferred shares</t>
  </si>
  <si>
    <t>Supplemental information</t>
  </si>
  <si>
    <t xml:space="preserve">The notes are an integral part of these interim consolidated financial statements.
</t>
  </si>
  <si>
    <t>Net income (loss)</t>
  </si>
  <si>
    <t>Net income (loss) attributable to equity</t>
  </si>
  <si>
    <t>Other financial liabilities</t>
  </si>
  <si>
    <t>Other liabilities</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</si>
  <si>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</si>
  <si>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</si>
  <si>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</si>
  <si>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</si>
  <si>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</si>
  <si>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</si>
  <si>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Deconsolidation of cash and cash equivalents related to Transportation</t>
  </si>
  <si>
    <t>Net income</t>
  </si>
  <si>
    <t xml:space="preserve">Net change in short-term borrowings related to Transportation
</t>
  </si>
  <si>
    <t>As at December 31, 2021</t>
  </si>
  <si>
    <t>As at January 1, 2021</t>
  </si>
  <si>
    <t>Total comprehensive income (loss)</t>
  </si>
  <si>
    <t>Options exercised</t>
  </si>
  <si>
    <r>
      <t>Amortization</t>
    </r>
    <r>
      <rPr>
        <vertAlign val="superscript"/>
        <sz val="9"/>
        <color rgb="FF000000"/>
        <rFont val="Arial"/>
        <family val="2"/>
      </rPr>
      <t>(2)</t>
    </r>
  </si>
  <si>
    <r>
      <t>Cash flows from operating activities - discontinued operations</t>
    </r>
    <r>
      <rPr>
        <vertAlign val="superscript"/>
        <sz val="9"/>
        <color rgb="FF000000"/>
        <rFont val="Arial"/>
        <family val="2"/>
      </rPr>
      <t>(1)</t>
    </r>
  </si>
  <si>
    <r>
      <t>Net proceeds from disposal of business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</si>
  <si>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</si>
  <si>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</si>
  <si>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Payment of lease liabilities</t>
    </r>
    <r>
      <rPr>
        <vertAlign val="superscript"/>
        <sz val="9"/>
        <color rgb="FF000000"/>
        <rFont val="Arial"/>
        <family val="2"/>
      </rPr>
      <t>(3)</t>
    </r>
  </si>
  <si>
    <r>
      <t>Cash flows from financing activities - discontinued operations</t>
    </r>
    <r>
      <rPr>
        <vertAlign val="superscript"/>
        <sz val="9"/>
        <color rgb="FF000000"/>
        <rFont val="Arial"/>
        <family val="2"/>
      </rPr>
      <t>(1)</t>
    </r>
  </si>
  <si>
    <t>Cash and cash equivalents at end of period</t>
  </si>
  <si>
    <r>
      <t>NCI</t>
    </r>
    <r>
      <rPr>
        <vertAlign val="superscript"/>
        <sz val="9"/>
        <color rgb="FF000000"/>
        <rFont val="Arial"/>
        <family val="2"/>
      </rPr>
      <t>(1)</t>
    </r>
  </si>
  <si>
    <r>
      <t>Cash and cash equivalents at beginning of period</t>
    </r>
    <r>
      <rPr>
        <b/>
        <vertAlign val="superscript"/>
        <sz val="9"/>
        <color rgb="FF000000"/>
        <rFont val="Arial"/>
        <family val="2"/>
      </rPr>
      <t>(4)</t>
    </r>
    <r>
      <rPr>
        <b/>
        <sz val="9"/>
        <color rgb="FF000000"/>
        <rFont val="Arial"/>
        <family val="2"/>
      </rPr>
      <t xml:space="preserve"> </t>
    </r>
  </si>
  <si>
    <t>Net loss</t>
  </si>
  <si>
    <t>Other expense (income)</t>
  </si>
  <si>
    <t>Net income (loss) from continuing operations</t>
  </si>
  <si>
    <r>
      <t>Net income (loss) from discontinued operations</t>
    </r>
    <r>
      <rPr>
        <vertAlign val="superscript"/>
        <sz val="9"/>
        <color rgb="FF000000"/>
        <rFont val="Arial"/>
        <family val="2"/>
      </rPr>
      <t>(1)</t>
    </r>
  </si>
  <si>
    <r>
      <t>EPS (in dollars)</t>
    </r>
    <r>
      <rPr>
        <b/>
        <vertAlign val="superscript"/>
        <sz val="9"/>
        <color rgb="FF000000"/>
        <rFont val="Arial"/>
        <family val="2"/>
      </rPr>
      <t>(2)</t>
    </r>
  </si>
  <si>
    <t>Net gain (loss) on derivative financial instruments</t>
  </si>
  <si>
    <t>Total comprehensive income (loss) attributable to</t>
  </si>
  <si>
    <r>
      <t>Common shares</t>
    </r>
    <r>
      <rPr>
        <b/>
        <vertAlign val="superscript"/>
        <sz val="8"/>
        <color rgb="FF000000"/>
        <rFont val="Arial"/>
        <family val="2"/>
      </rPr>
      <t>(1)</t>
    </r>
  </si>
  <si>
    <t>Remea-
surement gains (losses)</t>
  </si>
  <si>
    <t>As at June 30, 2022</t>
  </si>
  <si>
    <t>As at June 30, 2021</t>
  </si>
  <si>
    <r>
      <t>Shares purchased - PSU/RSU plans</t>
    </r>
    <r>
      <rPr>
        <vertAlign val="superscript"/>
        <sz val="8"/>
        <color rgb="FF000000"/>
        <rFont val="Arial"/>
        <family val="2"/>
      </rPr>
      <t>(2)</t>
    </r>
  </si>
  <si>
    <t>Shares distributed - PSU plan</t>
  </si>
  <si>
    <r>
      <t>Expiration of warrants</t>
    </r>
    <r>
      <rPr>
        <vertAlign val="superscript"/>
        <sz val="8"/>
        <color rgb="FF000000"/>
        <rFont val="Arial"/>
        <family val="2"/>
      </rPr>
      <t>(3)</t>
    </r>
  </si>
  <si>
    <r>
      <t>Disposal of business</t>
    </r>
    <r>
      <rPr>
        <vertAlign val="superscript"/>
        <sz val="8"/>
        <color rgb="FF000000"/>
        <rFont val="Arial"/>
        <family val="2"/>
      </rPr>
      <t>(3)</t>
    </r>
  </si>
  <si>
    <r>
      <t>Expiration of warrants</t>
    </r>
    <r>
      <rPr>
        <vertAlign val="superscript"/>
        <sz val="8"/>
        <color rgb="FF000000"/>
        <rFont val="Arial"/>
        <family val="2"/>
      </rPr>
      <t>(4)</t>
    </r>
  </si>
  <si>
    <r>
      <rPr>
        <vertAlign val="superscript"/>
        <sz val="8"/>
        <color rgb="FF000000"/>
        <rFont val="Arial"/>
        <family val="2"/>
      </rPr>
      <t>(3)</t>
    </r>
    <r>
      <rPr>
        <sz val="8"/>
        <color rgb="FF000000"/>
        <rFont val="Arial"/>
        <family val="2"/>
      </rPr>
      <t xml:space="preserve"> Related to the sale of Transportation to Alstom, which closed on January 29, 2021.</t>
    </r>
  </si>
  <si>
    <r>
      <t>Net income (loss) from discontinuing operations</t>
    </r>
    <r>
      <rPr>
        <vertAlign val="superscript"/>
        <sz val="9"/>
        <color rgb="FF000000"/>
        <rFont val="Arial"/>
        <family val="2"/>
      </rPr>
      <t>(1)</t>
    </r>
  </si>
  <si>
    <t>Proceeds from sale of Alstom shares</t>
  </si>
  <si>
    <t>Net proceeds from issuance of long-term debt</t>
  </si>
  <si>
    <t>Net decrease in cash and cash equivalents</t>
  </si>
  <si>
    <t>4,5</t>
  </si>
  <si>
    <t>Three-month periods ended September 30</t>
  </si>
  <si>
    <t>Nine-month periods ended September 30</t>
  </si>
  <si>
    <t>Current portion of long-term debt</t>
  </si>
  <si>
    <t>Cancellation of Class B shares</t>
  </si>
  <si>
    <t>As at September 30, 2022</t>
  </si>
  <si>
    <t>As at September 30, 2021</t>
  </si>
  <si>
    <r>
      <rPr>
        <vertAlign val="superscript"/>
        <sz val="8"/>
        <color rgb="FF000000"/>
        <rFont val="Arial"/>
        <family val="2"/>
      </rPr>
      <t>(3)</t>
    </r>
    <r>
      <rPr>
        <sz val="8"/>
        <color rgb="FF000000"/>
        <rFont val="Arial"/>
        <family val="2"/>
      </rPr>
      <t xml:space="preserve"> On September 1, 2021, 2 million</t>
    </r>
    <r>
      <rPr>
        <vertAlign val="superscript"/>
        <sz val="8"/>
        <color rgb="FF000000"/>
        <rFont val="Arial"/>
        <family val="2"/>
      </rPr>
      <t>(1)</t>
    </r>
    <r>
      <rPr>
        <sz val="8"/>
        <color rgb="FF000000"/>
        <rFont val="Arial"/>
        <family val="2"/>
      </rPr>
      <t xml:space="preserve"> of warrants held by Investissement Quebec expired.</t>
    </r>
  </si>
  <si>
    <t xml:space="preserve">For the nine-month periods ended </t>
  </si>
  <si>
    <r>
      <rPr>
        <vertAlign val="superscript"/>
        <sz val="8"/>
        <color rgb="FF000000"/>
        <rFont val="Arial"/>
        <family val="2"/>
      </rPr>
      <t>(4)</t>
    </r>
    <r>
      <rPr>
        <sz val="8"/>
        <color rgb="FF000000"/>
        <rFont val="Arial"/>
        <family val="2"/>
      </rPr>
      <t xml:space="preserve"> On June 30, 2021 and September 1, 2021, 4 million</t>
    </r>
    <r>
      <rPr>
        <vertAlign val="superscript"/>
        <sz val="8"/>
        <color rgb="FF000000"/>
        <rFont val="Arial"/>
        <family val="2"/>
      </rPr>
      <t>(1)</t>
    </r>
    <r>
      <rPr>
        <sz val="8"/>
        <color rgb="FF000000"/>
        <rFont val="Arial"/>
        <family val="2"/>
      </rPr>
      <t xml:space="preserve"> of warrants held by Investissement Quebec expired.</t>
    </r>
  </si>
  <si>
    <t>Impairment charges on PP&amp;E and intangible assets</t>
  </si>
  <si>
    <r>
      <t>Loss (gain) on disposal of businesses</t>
    </r>
    <r>
      <rPr>
        <vertAlign val="superscript"/>
        <sz val="9"/>
        <color rgb="FF000000"/>
        <rFont val="Arial"/>
        <family val="2"/>
      </rPr>
      <t>(1)</t>
    </r>
  </si>
  <si>
    <t>Share of income of joint ventures and associates</t>
  </si>
  <si>
    <t>Loss (gain) on disposals of PP&amp;E and intangible assets</t>
  </si>
  <si>
    <t>Losses (gains) on repayment of long-term debt</t>
  </si>
  <si>
    <t>Issuance of Class B shares</t>
  </si>
  <si>
    <t>Purchase of Class B shares held in trust under the PSU and RSU plans</t>
  </si>
  <si>
    <t>Repurchase of Class B shares</t>
  </si>
  <si>
    <t>FVOCI financial assets</t>
  </si>
  <si>
    <r>
      <t>Warrants</t>
    </r>
    <r>
      <rPr>
        <b/>
        <vertAlign val="superscript"/>
        <sz val="8"/>
        <color rgb="FF000000"/>
        <rFont val="Arial"/>
        <family val="2"/>
      </rPr>
      <t>(1)</t>
    </r>
  </si>
  <si>
    <t>Effect of exchange rates on cash and cash equivalents</t>
  </si>
  <si>
    <r>
      <rPr>
        <vertAlign val="superscript"/>
        <sz val="8"/>
        <color rgb="FF000000"/>
        <rFont val="Arial"/>
        <family val="2"/>
      </rPr>
      <t>(1)</t>
    </r>
    <r>
      <rPr>
        <sz val="8"/>
        <color rgb="FF000000"/>
        <rFont val="Arial"/>
        <family val="2"/>
      </rPr>
      <t xml:space="preserve"> As of June 13, 2022, Bombardier proceeded with a Share Consolidation of the Corporation’s Class A shares and Class B shares at a consolidation ratio of 25-for-1. As a result, the comparative periods have 
    been retroactively restated to reflect the Share Consolidation for numbers of shares and warrants. See Note 7 - Earnings per share for more information.</t>
    </r>
  </si>
  <si>
    <r>
      <rPr>
        <vertAlign val="superscript"/>
        <sz val="8"/>
        <rFont val="Arial"/>
        <family val="2"/>
      </rPr>
      <t>(2)</t>
    </r>
    <r>
      <rPr>
        <sz val="8"/>
        <rFont val="Arial"/>
        <family val="2"/>
      </rPr>
      <t xml:space="preserve"> As of June 13, 2022, Bombardier proceeded with a Share Consolidation of the Corporation’s Class A shares and Class B shares (subordinate
    voting) at a consolidation ratio of 25-for-1. As a result, the comparative periods have been retroactively restated to reflect the Share
    Consolidation.</t>
    </r>
  </si>
  <si>
    <r>
      <rPr>
        <vertAlign val="superscript"/>
        <sz val="8"/>
        <color rgb="FF000000"/>
        <rFont val="Arial"/>
        <family val="2"/>
      </rPr>
      <t>(1)</t>
    </r>
    <r>
      <rPr>
        <sz val="8"/>
        <color rgb="FF000000"/>
        <rFont val="Arial"/>
        <family val="2"/>
      </rPr>
      <t xml:space="preserve"> As of June 13, 2022, Bombardier proceeded with a Share Consolidation of the Corporation’s Class A shares and Class B shares at a consolidation ratio of 25-for-1. As a result, the comparative periods have 
   been retroactively restated to reflect the Share Consolidation for numbers of shares and warrants. See Note 7 - Earnings per share for more information.</t>
    </r>
  </si>
  <si>
    <t xml:space="preserve">equity holders of Bombardier Inc. </t>
  </si>
  <si>
    <r>
      <t>Discontinued operations</t>
    </r>
    <r>
      <rPr>
        <vertAlign val="superscript"/>
        <sz val="9"/>
        <color rgb="FF000000"/>
        <rFont val="Arial"/>
        <family val="2"/>
      </rPr>
      <t>(1)</t>
    </r>
  </si>
  <si>
    <t>Continuing operations</t>
  </si>
  <si>
    <r>
      <rPr>
        <vertAlign val="superscript"/>
        <sz val="8"/>
        <rFont val="Arial"/>
        <family val="2"/>
      </rPr>
      <t>(4)</t>
    </r>
    <r>
      <rPr>
        <sz val="8"/>
        <rFont val="Arial"/>
        <family val="2"/>
      </rPr>
      <t xml:space="preserve"> For the purpose of the statement of cash flows, cash and cash equivalents comprise the cash reclassified as assets held for sale as at December 31, 2020.</t>
    </r>
  </si>
  <si>
    <r>
      <rPr>
        <vertAlign val="superscript"/>
        <sz val="8"/>
        <color rgb="FF000000"/>
        <rFont val="Arial"/>
        <family val="2"/>
      </rPr>
      <t>(1)</t>
    </r>
    <r>
      <rPr>
        <sz val="8"/>
        <color rgb="FF000000"/>
        <rFont val="Arial"/>
        <family val="2"/>
      </rPr>
      <t xml:space="preserve"> Transportation business was classified as discontinued operations. On January 29, 2021, the Corporation closed the sale of the Transportation business to Alstom.</t>
    </r>
  </si>
  <si>
    <r>
      <rPr>
        <vertAlign val="superscript"/>
        <sz val="8"/>
        <rFont val="Arial"/>
        <family val="2"/>
      </rPr>
      <t>(3)</t>
    </r>
    <r>
      <rPr>
        <sz val="8"/>
        <rFont val="Arial"/>
        <family val="2"/>
      </rPr>
      <t xml:space="preserve"> Lease payments related to the interest portion, short term leases, low value assets and variable lease payments not included in lease liabilities are classified as 
    cash outflows from operating activities. The total cash outflows for the three- and nine-month periods ended September 30, 2022 amounted to $12 million and 
    $37 million ($10 million and $35 million for the three- and nine-month periods ended September 30, 2021).</t>
    </r>
  </si>
  <si>
    <r>
      <rPr>
        <vertAlign val="superscript"/>
        <sz val="8"/>
        <rFont val="Arial"/>
        <family val="2"/>
      </rPr>
      <t>(2)</t>
    </r>
    <r>
      <rPr>
        <sz val="8"/>
        <rFont val="Arial"/>
        <family val="2"/>
      </rPr>
      <t xml:space="preserve"> Includes $7 million and $21 million representing amortization charge related to right-of-use of assets for the three- and nine-month periods ended September 30, 2022 
    ($6 million and $22 million for the three- and nine-month periods ended September 30, 2021). </t>
    </r>
  </si>
  <si>
    <r>
      <rPr>
        <vertAlign val="superscript"/>
        <sz val="8"/>
        <color rgb="FF000000"/>
        <rFont val="Arial"/>
        <family val="2"/>
      </rPr>
      <t>(2)</t>
    </r>
    <r>
      <rPr>
        <sz val="8"/>
        <color rgb="FF000000"/>
        <rFont val="Arial"/>
        <family val="2"/>
      </rPr>
      <t xml:space="preserve"> In the nine-month period ended September 30, 2022, the Corporation purchased 1.6 million (1.1 million</t>
    </r>
    <r>
      <rPr>
        <vertAlign val="superscript"/>
        <sz val="8"/>
        <color rgb="FF000000"/>
        <rFont val="Arial"/>
        <family val="2"/>
      </rPr>
      <t>(1)</t>
    </r>
    <r>
      <rPr>
        <sz val="8"/>
        <color rgb="FF000000"/>
        <rFont val="Arial"/>
        <family val="2"/>
      </rPr>
      <t xml:space="preserve"> in the nine-month period ended September 30, 2021) of Class B shares (subordinate voting) in order to 
    satisfy future obligations under the Corporation’s employee PSU and RSU plans, refer to Note 17 - Share-based plans.</t>
    </r>
  </si>
  <si>
    <r>
      <rPr>
        <vertAlign val="superscript"/>
        <sz val="8"/>
        <color rgb="FF000000"/>
        <rFont val="Arial"/>
        <family val="2"/>
      </rPr>
      <t>(2)</t>
    </r>
    <r>
      <rPr>
        <sz val="8"/>
        <color rgb="FF000000"/>
        <rFont val="Arial"/>
        <family val="2"/>
      </rPr>
      <t xml:space="preserve"> In the three-month period ended September 30, 2022, the Corporation purchased 0.7 million (0.8 million</t>
    </r>
    <r>
      <rPr>
        <vertAlign val="superscript"/>
        <sz val="8"/>
        <color rgb="FF000000"/>
        <rFont val="Arial"/>
        <family val="2"/>
      </rPr>
      <t>(1)</t>
    </r>
    <r>
      <rPr>
        <sz val="8"/>
        <color rgb="FF000000"/>
        <rFont val="Arial"/>
        <family val="2"/>
      </rPr>
      <t xml:space="preserve"> in the three-month period ended September 30, 2021) of Class B shares (subordinate voting) in order to 
    satisfy future obligations under the Corporation’s employee PSU and RSU plans, refer to Note 17 - Share-based plans.</t>
    </r>
  </si>
  <si>
    <t xml:space="preserve">holders of Bombardier Inc. </t>
  </si>
  <si>
    <t>Continuing operations basic</t>
  </si>
  <si>
    <t>Continuing operations diluted</t>
  </si>
  <si>
    <r>
      <t>Discontinued operations basic</t>
    </r>
    <r>
      <rPr>
        <vertAlign val="superscript"/>
        <sz val="9"/>
        <color rgb="FF000000"/>
        <rFont val="Arial"/>
        <family val="2"/>
      </rPr>
      <t>(1)</t>
    </r>
  </si>
  <si>
    <r>
      <t>Discontinued operations diluted</t>
    </r>
    <r>
      <rPr>
        <vertAlign val="superscript"/>
        <sz val="9"/>
        <color rgb="FF000000"/>
        <rFont val="Arial"/>
        <family val="2"/>
      </rPr>
      <t>(1)</t>
    </r>
  </si>
  <si>
    <t xml:space="preserve">Total basic </t>
  </si>
  <si>
    <t>Total diluted</t>
  </si>
  <si>
    <t>Dividends - preferred shares, net of taxes</t>
  </si>
  <si>
    <t>Total
equity
(deficit)</t>
  </si>
  <si>
    <t>Other
retained
earnings (deficit)</t>
  </si>
  <si>
    <r>
      <rPr>
        <vertAlign val="superscript"/>
        <sz val="8"/>
        <color rgb="FF000000"/>
        <rFont val="Arial"/>
        <family val="2"/>
      </rPr>
      <t>(1)</t>
    </r>
    <r>
      <rPr>
        <sz val="8"/>
        <color rgb="FF000000"/>
        <rFont val="Arial"/>
        <family val="2"/>
      </rPr>
      <t xml:space="preserve"> Transportation business was classified as discontinued operations. On January 29, 2021, the Corporation closed the sale of the Transportation 
    business to Alstom and recognized a gain related to the sale in the nine-month period ended September 30, 2021. The expenses recorded in 
    discontinued operations for the nine-month period ended September 30, 2022 principally relate to change in estimates of a provision for 
    professional fees.</t>
    </r>
  </si>
  <si>
    <r>
      <rPr>
        <vertAlign val="superscript"/>
        <sz val="8"/>
        <rFont val="Arial"/>
        <family val="2"/>
      </rPr>
      <t>(1)</t>
    </r>
    <r>
      <rPr>
        <sz val="8"/>
        <rFont val="Arial"/>
        <family val="2"/>
      </rPr>
      <t xml:space="preserve"> Transportation business was classified as discontinued operations. On January 29, 2021, the Corporation closed the sale of the Transportation 
    business to Alstom and recognized a gain related to the sale in the nine-month period ended September 30, 2021. The expenses recorded in 
    discontinued operations for the nine-month period ended September 30, 2022 principally relate to change in estimates of a provision for
    professional fees.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</si>
</sst>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 numFmtId="184" formatCode="_(&quot;$&quot;* #,##0.00_);_(&quot;$&quot;* \(#,##0.00\);_(&quot;$&quot;* 0.00_);_(@_)"/>
    <numFmt numFmtId="185" formatCode="_(&quot;$&quot;* #,##0.0000_);_(&quot;$&quot;* \(#,##0.0000\);_(&quot;$&quot;* 0.00_);_(@_)"/>
    <numFmt numFmtId="186" formatCode="_(* #,##0_);_(* \(#,##0\);_(* &quot;—&quot;_);_(@_)"/>
  </numFmts>
  <fonts count="76">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b/>
      <vertAlign val="superscript"/>
      <sz val="9"/>
      <color rgb="FF000000"/>
      <name val="Arial"/>
      <family val="2"/>
    </font>
    <font>
      <b/>
      <sz val="6"/>
      <color rgb="FF000000"/>
      <name val="Arial"/>
      <family val="2"/>
    </font>
    <font>
      <vertAlign val="superscript"/>
      <sz val="9"/>
      <color rgb="FF000000"/>
      <name val="Arial"/>
      <family val="2"/>
    </font>
    <font>
      <sz val="9"/>
      <color rgb="FF00B050"/>
      <name val="Arial"/>
      <family val="2"/>
    </font>
    <font>
      <sz val="10"/>
      <color rgb="FF00B050"/>
      <name val="Times New Roman"/>
      <family val="1"/>
    </font>
    <font>
      <b/>
      <vertAlign val="superscript"/>
      <sz val="8"/>
      <color rgb="FF000000"/>
      <name val="Arial"/>
      <family val="2"/>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
      <sz val="10"/>
      <color rgb="FF00B050"/>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7">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175"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8" fontId="56" fillId="19" borderId="0"/>
    <xf numFmtId="0" fontId="60" fillId="0" borderId="0"/>
    <xf numFmtId="0" fontId="2" fillId="0" borderId="0"/>
    <xf numFmtId="0" fontId="9" fillId="0" borderId="0"/>
    <xf numFmtId="175"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8"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62"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8" fontId="56" fillId="15" borderId="0"/>
    <xf numFmtId="182" fontId="9" fillId="0" borderId="0" applyFont="0" applyFill="0" applyBorder="0" applyAlignment="0" applyProtection="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35" fillId="0" borderId="0">
      <alignment horizontal="left"/>
    </xf>
  </cellStyleXfs>
  <cellXfs count="403">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7" fillId="0" borderId="0" xfId="0" applyFont="1" applyAlignment="1">
      <alignment horizontal="left"/>
    </xf>
    <xf numFmtId="165" fontId="53" fillId="0" borderId="1" xfId="361" applyNumberFormat="1" applyFont="1" applyBorder="1" applyAlignment="1"/>
    <xf numFmtId="165" fontId="53" fillId="0" borderId="13" xfId="361" applyNumberFormat="1" applyFont="1" applyBorder="1" applyAlignment="1">
      <alignment horizontal="left"/>
    </xf>
    <xf numFmtId="165" fontId="53" fillId="0" borderId="1" xfId="361" applyNumberFormat="1" applyFont="1" applyBorder="1" applyAlignment="1">
      <alignment horizontal="left"/>
    </xf>
    <xf numFmtId="0" fontId="53" fillId="0" borderId="1" xfId="361" applyFont="1" applyBorder="1" applyAlignment="1">
      <alignment wrapText="1" indent="2"/>
    </xf>
    <xf numFmtId="165" fontId="53" fillId="0" borderId="0" xfId="361" applyNumberFormat="1" applyFont="1" applyAlignment="1"/>
    <xf numFmtId="165" fontId="53" fillId="0" borderId="17" xfId="361" applyNumberFormat="1" applyFont="1" applyBorder="1" applyAlignment="1">
      <alignment horizontal="left"/>
    </xf>
    <xf numFmtId="0" fontId="53" fillId="0" borderId="17" xfId="361" applyFont="1" applyBorder="1" applyAlignment="1">
      <alignment horizontal="left"/>
    </xf>
    <xf numFmtId="0" fontId="53" fillId="0" borderId="13" xfId="361" applyFont="1" applyBorder="1" applyAlignment="1">
      <alignment horizontal="left"/>
    </xf>
    <xf numFmtId="167" fontId="53" fillId="0" borderId="13" xfId="361" applyNumberFormat="1" applyFont="1" applyBorder="1" applyAlignment="1"/>
    <xf numFmtId="0" fontId="53" fillId="0" borderId="1" xfId="361" applyFont="1" applyBorder="1" applyAlignment="1">
      <alignment horizontal="left"/>
    </xf>
    <xf numFmtId="0" fontId="60" fillId="0" borderId="0" xfId="361" applyAlignment="1">
      <alignment wrapText="1"/>
    </xf>
    <xf numFmtId="167" fontId="59" fillId="0" borderId="17" xfId="0" applyNumberFormat="1" applyFont="1" applyBorder="1" applyAlignment="1">
      <alignment horizontal="left"/>
    </xf>
    <xf numFmtId="165" fontId="59" fillId="0" borderId="13" xfId="0" applyNumberFormat="1" applyFont="1" applyBorder="1" applyAlignment="1"/>
    <xf numFmtId="165" fontId="59" fillId="0" borderId="17" xfId="0" applyNumberFormat="1" applyFont="1" applyBorder="1" applyAlignment="1">
      <alignment horizontal="left"/>
    </xf>
    <xf numFmtId="0" fontId="59" fillId="0" borderId="6" xfId="0" applyFont="1" applyBorder="1" applyAlignment="1">
      <alignment wrapText="1"/>
    </xf>
    <xf numFmtId="165" fontId="59" fillId="0" borderId="0" xfId="0" applyNumberFormat="1" applyFont="1" applyAlignment="1"/>
    <xf numFmtId="165" fontId="59" fillId="0" borderId="1" xfId="0" applyNumberFormat="1" applyFont="1" applyBorder="1" applyAlignment="1"/>
    <xf numFmtId="165" fontId="59" fillId="0" borderId="1" xfId="0" applyNumberFormat="1" applyFont="1" applyBorder="1" applyAlignment="1">
      <alignment horizontal="left"/>
    </xf>
    <xf numFmtId="165" fontId="59" fillId="0" borderId="0" xfId="0" applyNumberFormat="1" applyFont="1" applyAlignment="1">
      <alignment horizontal="left"/>
    </xf>
    <xf numFmtId="0" fontId="59" fillId="0" borderId="1" xfId="0" applyFont="1" applyBorder="1" applyAlignment="1">
      <alignment horizontal="left"/>
    </xf>
    <xf numFmtId="167" fontId="59" fillId="0" borderId="26" xfId="0" applyNumberFormat="1" applyFont="1" applyBorder="1" applyAlignment="1">
      <alignment horizontal="left"/>
    </xf>
    <xf numFmtId="165" fontId="53" fillId="0" borderId="13" xfId="361" applyNumberFormat="1" applyFont="1" applyBorder="1" applyAlignment="1"/>
    <xf numFmtId="165" fontId="53" fillId="0" borderId="0" xfId="361" applyNumberFormat="1" applyFont="1" applyAlignment="1">
      <alignment horizontal="left"/>
    </xf>
    <xf numFmtId="167" fontId="53" fillId="0" borderId="13" xfId="361" applyNumberFormat="1" applyFont="1" applyBorder="1" applyAlignment="1">
      <alignment horizontal="left"/>
    </xf>
    <xf numFmtId="0" fontId="53" fillId="0" borderId="13" xfId="361" applyFont="1" applyBorder="1" applyAlignment="1">
      <alignment horizontal="left" vertical="top"/>
    </xf>
    <xf numFmtId="0" fontId="61" fillId="0" borderId="0" xfId="361" applyFont="1" applyAlignment="1">
      <alignment horizontal="center"/>
    </xf>
    <xf numFmtId="0" fontId="53" fillId="0" borderId="0" xfId="361" applyFont="1" applyAlignment="1">
      <alignment horizontal="left"/>
    </xf>
    <xf numFmtId="167" fontId="59" fillId="0" borderId="26" xfId="0" applyNumberFormat="1" applyFont="1" applyBorder="1" applyAlignment="1"/>
    <xf numFmtId="165" fontId="59" fillId="0" borderId="13" xfId="0" applyNumberFormat="1" applyFont="1" applyBorder="1" applyAlignment="1">
      <alignment horizontal="left"/>
    </xf>
    <xf numFmtId="0" fontId="59" fillId="0" borderId="13" xfId="0" applyFont="1" applyBorder="1" applyAlignment="1">
      <alignment horizontal="left"/>
    </xf>
    <xf numFmtId="0" fontId="58" fillId="0" borderId="17" xfId="0" applyFont="1" applyBorder="1" applyAlignment="1">
      <alignment wrapText="1"/>
    </xf>
    <xf numFmtId="0" fontId="58" fillId="0" borderId="13" xfId="0" applyFont="1" applyBorder="1" applyAlignment="1">
      <alignment wrapText="1"/>
    </xf>
    <xf numFmtId="0" fontId="59" fillId="0" borderId="0" xfId="0" applyFont="1" applyAlignment="1"/>
    <xf numFmtId="0" fontId="59" fillId="0" borderId="0" xfId="0" applyFont="1" applyAlignment="1">
      <alignment wrapText="1"/>
    </xf>
    <xf numFmtId="0" fontId="59" fillId="0" borderId="0" xfId="0" applyFont="1" applyAlignment="1">
      <alignment horizontal="left"/>
    </xf>
    <xf numFmtId="0" fontId="59" fillId="0" borderId="26" xfId="0" applyFont="1" applyBorder="1" applyAlignment="1">
      <alignment horizontal="left"/>
    </xf>
    <xf numFmtId="167" fontId="59" fillId="0" borderId="0" xfId="0" applyNumberFormat="1" applyFont="1" applyAlignment="1">
      <alignment horizontal="left"/>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37" fontId="55" fillId="0" borderId="1" xfId="360" quotePrefix="1" applyNumberFormat="1" applyFont="1" applyFill="1" applyBorder="1" applyAlignment="1" applyProtection="1">
      <alignment horizontal="center"/>
      <protection locked="0"/>
    </xf>
    <xf numFmtId="0" fontId="53" fillId="0" borderId="1" xfId="361" applyFont="1" applyBorder="1" applyAlignment="1">
      <alignment wrapText="1"/>
    </xf>
    <xf numFmtId="176" fontId="57" fillId="0" borderId="1" xfId="360" quotePrefix="1" applyNumberFormat="1" applyFont="1" applyFill="1" applyBorder="1" applyAlignment="1"/>
    <xf numFmtId="176" fontId="55" fillId="0" borderId="1" xfId="360" quotePrefix="1" applyNumberFormat="1" applyFont="1" applyFill="1" applyBorder="1" applyAlignment="1"/>
    <xf numFmtId="180" fontId="61" fillId="0" borderId="26" xfId="361" applyNumberFormat="1" applyFont="1" applyBorder="1" applyAlignment="1">
      <alignment horizontal="left"/>
    </xf>
    <xf numFmtId="0" fontId="4" fillId="0" borderId="0" xfId="0" applyFont="1" applyAlignment="1">
      <alignment horizontal="left" wrapText="1" indent="1"/>
    </xf>
    <xf numFmtId="0" fontId="4" fillId="0" borderId="0" xfId="0" applyFont="1" applyAlignment="1">
      <alignment horizontal="left" wrapText="1" indent="2"/>
    </xf>
    <xf numFmtId="0" fontId="5" fillId="0" borderId="0" xfId="0" applyFont="1" applyAlignment="1">
      <alignment horizontal="left" wrapText="1" indent="3"/>
    </xf>
    <xf numFmtId="0" fontId="5" fillId="0" borderId="1" xfId="0" applyFont="1" applyBorder="1" applyAlignment="1">
      <alignment horizontal="left" wrapText="1" indent="3"/>
    </xf>
    <xf numFmtId="0" fontId="58" fillId="0" borderId="17" xfId="0" applyFont="1" applyBorder="1" applyAlignment="1">
      <alignment horizontal="left" wrapText="1" indent="2"/>
    </xf>
    <xf numFmtId="0" fontId="58" fillId="0" borderId="0" xfId="0" applyFont="1" applyAlignment="1">
      <alignment horizontal="left" wrapText="1" indent="2"/>
    </xf>
    <xf numFmtId="0" fontId="59" fillId="0" borderId="1" xfId="0" applyFont="1" applyBorder="1" applyAlignment="1">
      <alignment horizontal="left" wrapText="1" indent="3"/>
    </xf>
    <xf numFmtId="181" fontId="57" fillId="0" borderId="0" xfId="360" applyNumberFormat="1" applyFont="1" applyFill="1" applyBorder="1" applyAlignment="1">
      <alignment horizontal="right"/>
    </xf>
    <xf numFmtId="178" fontId="57" fillId="0" borderId="0" xfId="360" applyFont="1" applyFill="1" applyBorder="1" applyAlignment="1">
      <alignment horizontal="right"/>
    </xf>
    <xf numFmtId="0" fontId="5" fillId="0" borderId="0" xfId="0" applyFont="1" applyAlignment="1">
      <alignment wrapText="1"/>
    </xf>
    <xf numFmtId="0" fontId="58" fillId="0" borderId="0" xfId="0" applyFont="1" applyAlignment="1">
      <alignment wrapText="1"/>
    </xf>
    <xf numFmtId="0" fontId="59" fillId="0" borderId="0" xfId="0" applyFont="1" applyAlignment="1">
      <alignment wrapText="1"/>
    </xf>
    <xf numFmtId="0" fontId="6" fillId="0" borderId="0" xfId="361" applyFont="1" applyAlignment="1">
      <alignment wrapText="1" indent="2"/>
    </xf>
    <xf numFmtId="0" fontId="6" fillId="0" borderId="0" xfId="361" applyFont="1" applyAlignment="1">
      <alignment wrapText="1" indent="1"/>
    </xf>
    <xf numFmtId="165" fontId="53" fillId="0" borderId="0" xfId="361" applyNumberFormat="1" applyFont="1" applyBorder="1" applyAlignment="1">
      <alignment horizontal="left"/>
    </xf>
    <xf numFmtId="167" fontId="5" fillId="0" borderId="0" xfId="0" applyNumberFormat="1" applyFont="1" applyAlignment="1"/>
    <xf numFmtId="0" fontId="61" fillId="0" borderId="1" xfId="361" applyFont="1" applyBorder="1" applyAlignment="1">
      <alignment horizontal="right" wrapText="1"/>
    </xf>
    <xf numFmtId="0" fontId="4" fillId="0" borderId="4" xfId="0" applyFont="1" applyBorder="1" applyAlignment="1">
      <alignment vertical="center" wrapText="1"/>
    </xf>
    <xf numFmtId="0" fontId="4" fillId="0" borderId="26" xfId="0" applyFont="1" applyBorder="1" applyAlignment="1">
      <alignment vertical="center" wrapText="1"/>
    </xf>
    <xf numFmtId="0" fontId="59" fillId="0" borderId="0" xfId="0" applyFont="1" applyAlignment="1">
      <alignment wrapText="1"/>
    </xf>
    <xf numFmtId="0" fontId="58" fillId="0" borderId="0" xfId="361" applyFont="1" applyAlignment="1">
      <alignment wrapText="1"/>
    </xf>
    <xf numFmtId="0" fontId="59" fillId="0" borderId="0" xfId="361" applyFont="1" applyAlignment="1">
      <alignment wrapText="1"/>
    </xf>
    <xf numFmtId="0" fontId="59" fillId="0" borderId="1" xfId="0" applyFont="1" applyBorder="1" applyAlignment="1">
      <alignment horizontal="right"/>
    </xf>
    <xf numFmtId="0" fontId="6" fillId="0" borderId="13" xfId="361" applyFont="1" applyBorder="1" applyAlignment="1">
      <alignment wrapText="1"/>
    </xf>
    <xf numFmtId="180" fontId="6" fillId="0" borderId="13" xfId="361" applyNumberFormat="1" applyFont="1" applyBorder="1" applyAlignment="1">
      <alignment horizontal="left"/>
    </xf>
    <xf numFmtId="167" fontId="53" fillId="0" borderId="0" xfId="361" applyNumberFormat="1" applyFont="1" applyBorder="1" applyAlignment="1"/>
    <xf numFmtId="0" fontId="53" fillId="0" borderId="0" xfId="361" applyFont="1" applyBorder="1" applyAlignment="1">
      <alignment horizontal="left"/>
    </xf>
    <xf numFmtId="180" fontId="6" fillId="0" borderId="0" xfId="361" applyNumberFormat="1" applyFont="1" applyBorder="1" applyAlignment="1">
      <alignment horizontal="left"/>
    </xf>
    <xf numFmtId="0" fontId="53" fillId="0" borderId="0" xfId="361" applyFont="1" applyBorder="1" applyAlignment="1">
      <alignment horizontal="left" vertical="top"/>
    </xf>
    <xf numFmtId="167" fontId="53" fillId="0" borderId="0" xfId="361" applyNumberFormat="1" applyFont="1" applyBorder="1" applyAlignment="1">
      <alignment horizontal="left"/>
    </xf>
    <xf numFmtId="0" fontId="61" fillId="0" borderId="26" xfId="361" applyFont="1" applyBorder="1" applyAlignment="1">
      <alignment horizontal="left" vertical="top"/>
    </xf>
    <xf numFmtId="167" fontId="61" fillId="0" borderId="26" xfId="361" applyNumberFormat="1" applyFont="1" applyBorder="1" applyAlignment="1"/>
    <xf numFmtId="167" fontId="61" fillId="0" borderId="26" xfId="361" applyNumberFormat="1" applyFont="1" applyBorder="1" applyAlignment="1">
      <alignment horizontal="left"/>
    </xf>
    <xf numFmtId="165" fontId="53" fillId="0" borderId="0" xfId="361" applyNumberFormat="1" applyFont="1" applyAlignment="1">
      <alignment horizontal="right"/>
    </xf>
    <xf numFmtId="165" fontId="53" fillId="0" borderId="1" xfId="361" applyNumberFormat="1" applyFont="1" applyBorder="1" applyAlignment="1">
      <alignment horizontal="right"/>
    </xf>
    <xf numFmtId="165" fontId="53" fillId="0" borderId="13" xfId="361" applyNumberFormat="1" applyFont="1" applyBorder="1" applyAlignment="1">
      <alignment horizontal="right"/>
    </xf>
    <xf numFmtId="0" fontId="6" fillId="0" borderId="19" xfId="361" applyFont="1" applyBorder="1" applyAlignment="1">
      <alignment horizontal="left" vertical="top"/>
    </xf>
    <xf numFmtId="167" fontId="6" fillId="0" borderId="19" xfId="361" applyNumberFormat="1" applyFont="1" applyBorder="1" applyAlignment="1"/>
    <xf numFmtId="167" fontId="6" fillId="0" borderId="19" xfId="361" applyNumberFormat="1" applyFont="1" applyBorder="1" applyAlignment="1">
      <alignment horizontal="left"/>
    </xf>
    <xf numFmtId="0" fontId="60" fillId="0" borderId="0" xfId="361" applyFont="1" applyAlignment="1">
      <alignment wrapText="1"/>
    </xf>
    <xf numFmtId="176" fontId="55" fillId="0" borderId="13" xfId="360" quotePrefix="1" applyNumberFormat="1" applyFont="1" applyFill="1" applyBorder="1" applyAlignment="1"/>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0" fontId="4" fillId="0" borderId="1" xfId="0" applyFont="1" applyBorder="1" applyAlignment="1"/>
    <xf numFmtId="171" fontId="55" fillId="0" borderId="0" xfId="360" applyNumberFormat="1" applyFont="1" applyFill="1" applyBorder="1" applyAlignment="1">
      <alignment horizontal="right"/>
    </xf>
    <xf numFmtId="181" fontId="55" fillId="0" borderId="0" xfId="360" applyNumberFormat="1" applyFont="1" applyFill="1" applyBorder="1" applyAlignment="1">
      <alignment horizontal="right"/>
    </xf>
    <xf numFmtId="181" fontId="55" fillId="0" borderId="1" xfId="360" applyNumberFormat="1" applyFont="1" applyFill="1" applyBorder="1" applyAlignment="1">
      <alignment horizontal="right"/>
    </xf>
    <xf numFmtId="181" fontId="55" fillId="0" borderId="13" xfId="360" applyNumberFormat="1" applyFont="1" applyFill="1" applyBorder="1" applyAlignment="1">
      <alignment horizontal="right"/>
    </xf>
    <xf numFmtId="171" fontId="55" fillId="0" borderId="26" xfId="360" applyNumberFormat="1" applyFont="1" applyFill="1" applyBorder="1" applyAlignment="1">
      <alignment horizontal="right"/>
    </xf>
    <xf numFmtId="178" fontId="55" fillId="0" borderId="0" xfId="360" applyFont="1" applyFill="1" applyBorder="1" applyAlignment="1">
      <alignment horizontal="right"/>
    </xf>
    <xf numFmtId="0" fontId="6" fillId="0" borderId="0" xfId="361" applyFont="1" applyBorder="1" applyAlignment="1">
      <alignment wrapText="1" indent="1"/>
    </xf>
    <xf numFmtId="0" fontId="6" fillId="0" borderId="6" xfId="361" quotePrefix="1" applyFont="1" applyBorder="1" applyAlignment="1"/>
    <xf numFmtId="0" fontId="60" fillId="0" borderId="0" xfId="361" applyAlignment="1"/>
    <xf numFmtId="0" fontId="59" fillId="0" borderId="0" xfId="0" applyFont="1" applyAlignment="1">
      <alignment wrapText="1"/>
    </xf>
    <xf numFmtId="167" fontId="57" fillId="0" borderId="26" xfId="360" applyNumberFormat="1" applyFont="1" applyFill="1" applyBorder="1" applyAlignment="1">
      <alignment horizontal="right"/>
    </xf>
    <xf numFmtId="167" fontId="57" fillId="0" borderId="0" xfId="360" applyNumberFormat="1" applyFont="1" applyFill="1" applyBorder="1" applyAlignment="1">
      <alignment horizontal="right"/>
    </xf>
    <xf numFmtId="165" fontId="57" fillId="0" borderId="1" xfId="360" applyNumberFormat="1" applyFont="1" applyFill="1" applyBorder="1" applyAlignment="1">
      <alignment horizontal="right"/>
    </xf>
    <xf numFmtId="0" fontId="6" fillId="0" borderId="0" xfId="361" quotePrefix="1" applyFont="1" applyBorder="1" applyAlignment="1"/>
    <xf numFmtId="171" fontId="57" fillId="0" borderId="26" xfId="360" applyNumberFormat="1" applyFont="1" applyFill="1" applyBorder="1" applyAlignment="1">
      <alignment horizontal="right"/>
    </xf>
    <xf numFmtId="183" fontId="57" fillId="0" borderId="0" xfId="360" applyNumberFormat="1" applyFont="1" applyFill="1" applyBorder="1" applyAlignment="1">
      <alignment horizontal="right"/>
    </xf>
    <xf numFmtId="0" fontId="59" fillId="0" borderId="0" xfId="0" applyFont="1" applyAlignment="1">
      <alignment wrapText="1"/>
    </xf>
    <xf numFmtId="0" fontId="58" fillId="0" borderId="0" xfId="0" applyFont="1" applyBorder="1" applyAlignment="1">
      <alignment horizontal="left" wrapText="1" indent="1"/>
    </xf>
    <xf numFmtId="165" fontId="59" fillId="0" borderId="0" xfId="0" applyNumberFormat="1" applyFont="1" applyBorder="1" applyAlignment="1">
      <alignment horizontal="left"/>
    </xf>
    <xf numFmtId="165" fontId="53" fillId="0" borderId="0" xfId="361" applyNumberFormat="1" applyFont="1" applyBorder="1" applyAlignment="1">
      <alignment horizontal="right"/>
    </xf>
    <xf numFmtId="165" fontId="4" fillId="0" borderId="0" xfId="0" applyNumberFormat="1" applyFont="1" applyAlignment="1"/>
    <xf numFmtId="0" fontId="5" fillId="0" borderId="0" xfId="0" applyFont="1" applyBorder="1" applyAlignment="1">
      <alignment wrapText="1"/>
    </xf>
    <xf numFmtId="49" fontId="65" fillId="0" borderId="13" xfId="0" applyNumberFormat="1" applyFont="1" applyBorder="1" applyAlignment="1">
      <alignment horizontal="left" vertical="top"/>
    </xf>
    <xf numFmtId="49" fontId="65" fillId="0" borderId="1" xfId="0" applyNumberFormat="1" applyFont="1" applyBorder="1" applyAlignment="1">
      <alignment horizontal="left" vertical="top"/>
    </xf>
    <xf numFmtId="179" fontId="4" fillId="0" borderId="0" xfId="0" applyNumberFormat="1" applyFont="1" applyBorder="1" applyAlignment="1">
      <alignment horizontal="right"/>
    </xf>
    <xf numFmtId="165" fontId="4" fillId="0" borderId="13"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5" fontId="6" fillId="0" borderId="0" xfId="361" applyNumberFormat="1" applyFont="1" applyAlignment="1"/>
    <xf numFmtId="165" fontId="6" fillId="0" borderId="0" xfId="361" applyNumberFormat="1" applyFont="1" applyAlignment="1">
      <alignment horizontal="right"/>
    </xf>
    <xf numFmtId="0" fontId="6" fillId="0" borderId="0" xfId="361" applyFont="1" applyAlignment="1">
      <alignment wrapText="1"/>
    </xf>
    <xf numFmtId="0" fontId="0" fillId="0" borderId="0" xfId="0" applyAlignment="1">
      <alignment wrapText="1"/>
    </xf>
    <xf numFmtId="165" fontId="6" fillId="0" borderId="1" xfId="361" applyNumberFormat="1" applyFont="1" applyBorder="1" applyAlignment="1"/>
    <xf numFmtId="171" fontId="57" fillId="0" borderId="0" xfId="360" applyNumberFormat="1" applyFont="1" applyFill="1" applyBorder="1" applyAlignment="1">
      <alignment horizontal="right"/>
    </xf>
    <xf numFmtId="0" fontId="59" fillId="0" borderId="0" xfId="0" applyFont="1" applyAlignment="1">
      <alignment wrapText="1"/>
    </xf>
    <xf numFmtId="167" fontId="59" fillId="0" borderId="0" xfId="0" applyNumberFormat="1" applyFont="1" applyBorder="1" applyAlignment="1">
      <alignment horizontal="left"/>
    </xf>
    <xf numFmtId="167" fontId="59" fillId="0" borderId="0" xfId="0" applyNumberFormat="1" applyFont="1" applyBorder="1" applyAlignment="1"/>
    <xf numFmtId="177" fontId="5" fillId="0" borderId="0" xfId="0" applyNumberFormat="1" applyFont="1" applyBorder="1" applyAlignment="1"/>
    <xf numFmtId="179" fontId="4" fillId="0" borderId="0" xfId="0" applyNumberFormat="1" applyFont="1" applyAlignment="1"/>
    <xf numFmtId="0" fontId="5" fillId="0" borderId="17" xfId="0" applyFont="1" applyBorder="1" applyAlignment="1"/>
    <xf numFmtId="178" fontId="57" fillId="0" borderId="0" xfId="360" applyFont="1" applyFill="1" applyBorder="1" applyAlignment="1"/>
    <xf numFmtId="165" fontId="57" fillId="0" borderId="1" xfId="360" applyNumberFormat="1" applyFont="1" applyFill="1" applyBorder="1" applyAlignment="1"/>
    <xf numFmtId="181" fontId="57" fillId="0" borderId="0" xfId="360" applyNumberFormat="1" applyFont="1" applyFill="1" applyBorder="1" applyAlignment="1"/>
    <xf numFmtId="0" fontId="6" fillId="0" borderId="0" xfId="0" applyFont="1" applyAlignment="1">
      <alignment vertical="top" wrapText="1"/>
    </xf>
    <xf numFmtId="181" fontId="57" fillId="0" borderId="1" xfId="360" applyNumberFormat="1" applyFont="1" applyFill="1" applyBorder="1" applyAlignment="1">
      <alignment horizontal="right"/>
    </xf>
    <xf numFmtId="0" fontId="59" fillId="0" borderId="0" xfId="0" applyFont="1" applyAlignment="1">
      <alignment wrapText="1"/>
    </xf>
    <xf numFmtId="167" fontId="4" fillId="0" borderId="0" xfId="0" applyNumberFormat="1" applyFont="1" applyBorder="1" applyAlignment="1"/>
    <xf numFmtId="0" fontId="5" fillId="0" borderId="0" xfId="0" applyFont="1" applyBorder="1" applyAlignment="1">
      <alignment horizontal="left"/>
    </xf>
    <xf numFmtId="0" fontId="4" fillId="0" borderId="0" xfId="0" applyFont="1" applyBorder="1" applyAlignment="1">
      <alignment horizontal="left"/>
    </xf>
    <xf numFmtId="0" fontId="5" fillId="0" borderId="26" xfId="0" applyFont="1" applyBorder="1" applyAlignment="1">
      <alignment horizontal="left"/>
    </xf>
    <xf numFmtId="167" fontId="4" fillId="0" borderId="26" xfId="0" applyNumberFormat="1" applyFont="1" applyBorder="1" applyAlignment="1"/>
    <xf numFmtId="177" fontId="4" fillId="0" borderId="0" xfId="0" applyNumberFormat="1" applyFont="1" applyBorder="1" applyAlignment="1"/>
    <xf numFmtId="176" fontId="57" fillId="0" borderId="13" xfId="360" quotePrefix="1" applyNumberFormat="1" applyFont="1" applyFill="1" applyBorder="1" applyAlignment="1"/>
    <xf numFmtId="0" fontId="6" fillId="0" borderId="3" xfId="0" applyFont="1" applyFill="1" applyBorder="1" applyAlignment="1"/>
    <xf numFmtId="165" fontId="4" fillId="0" borderId="0" xfId="0" applyNumberFormat="1" applyFont="1" applyFill="1" applyAlignment="1"/>
    <xf numFmtId="167" fontId="4" fillId="0" borderId="5" xfId="0" applyNumberFormat="1" applyFont="1" applyFill="1" applyBorder="1" applyAlignment="1">
      <alignment horizontal="left"/>
    </xf>
    <xf numFmtId="177" fontId="4" fillId="0" borderId="19" xfId="0" applyNumberFormat="1" applyFont="1" applyFill="1" applyBorder="1" applyAlignment="1"/>
    <xf numFmtId="37" fontId="55" fillId="0" borderId="19" xfId="360" quotePrefix="1" applyNumberFormat="1" applyFont="1" applyFill="1" applyBorder="1" applyAlignment="1" applyProtection="1">
      <alignment horizontal="center"/>
      <protection locked="0"/>
    </xf>
    <xf numFmtId="177" fontId="4" fillId="0" borderId="19" xfId="0" applyNumberFormat="1" applyFont="1" applyBorder="1" applyAlignment="1"/>
    <xf numFmtId="165" fontId="4" fillId="0" borderId="13" xfId="0" applyNumberFormat="1" applyFont="1" applyFill="1" applyBorder="1" applyAlignment="1"/>
    <xf numFmtId="0" fontId="5" fillId="0" borderId="0" xfId="0" applyFont="1" applyAlignment="1">
      <alignment vertical="center" wrapText="1"/>
    </xf>
    <xf numFmtId="165" fontId="6" fillId="0" borderId="0" xfId="361" applyNumberFormat="1" applyFont="1" applyAlignment="1">
      <alignment horizontal="left"/>
    </xf>
    <xf numFmtId="165" fontId="6" fillId="0" borderId="1" xfId="361" applyNumberFormat="1" applyFont="1" applyBorder="1" applyAlignment="1">
      <alignment horizontal="left"/>
    </xf>
    <xf numFmtId="165" fontId="6" fillId="0" borderId="13" xfId="361" applyNumberFormat="1" applyFont="1" applyBorder="1" applyAlignment="1"/>
    <xf numFmtId="165" fontId="6" fillId="0" borderId="13" xfId="361" applyNumberFormat="1" applyFont="1" applyBorder="1" applyAlignment="1">
      <alignment horizontal="left"/>
    </xf>
    <xf numFmtId="49" fontId="65" fillId="0" borderId="13" xfId="0" applyNumberFormat="1" applyFont="1" applyFill="1" applyBorder="1" applyAlignment="1">
      <alignment horizontal="left" vertical="top"/>
    </xf>
    <xf numFmtId="0" fontId="5" fillId="0" borderId="0" xfId="0" applyFont="1" applyFill="1" applyAlignment="1">
      <alignment wrapText="1"/>
    </xf>
    <xf numFmtId="0" fontId="6" fillId="0" borderId="0" xfId="0" applyFont="1" applyFill="1" applyAlignment="1">
      <alignment horizontal="center"/>
    </xf>
    <xf numFmtId="0" fontId="6" fillId="0" borderId="0" xfId="0" applyFont="1" applyFill="1" applyAlignment="1"/>
    <xf numFmtId="0" fontId="6" fillId="0" borderId="0" xfId="0" applyFont="1" applyFill="1" applyBorder="1" applyAlignment="1">
      <alignment horizontal="left"/>
    </xf>
    <xf numFmtId="0" fontId="5" fillId="0" borderId="13" xfId="0" applyFont="1" applyFill="1" applyBorder="1" applyAlignment="1">
      <alignment horizontal="center" wrapText="1"/>
    </xf>
    <xf numFmtId="0" fontId="4" fillId="0" borderId="3" xfId="0" applyFont="1" applyFill="1" applyBorder="1" applyAlignment="1">
      <alignment wrapText="1"/>
    </xf>
    <xf numFmtId="0" fontId="6" fillId="0" borderId="3" xfId="0" applyFont="1" applyFill="1" applyBorder="1" applyAlignment="1">
      <alignment horizontal="center"/>
    </xf>
    <xf numFmtId="167" fontId="5" fillId="0" borderId="0" xfId="0" applyNumberFormat="1" applyFont="1" applyFill="1" applyAlignment="1"/>
    <xf numFmtId="165" fontId="5" fillId="0" borderId="0" xfId="0" applyNumberFormat="1" applyFont="1" applyFill="1" applyAlignment="1"/>
    <xf numFmtId="165" fontId="5" fillId="0" borderId="0" xfId="0" applyNumberFormat="1" applyFont="1" applyFill="1" applyAlignment="1">
      <alignment horizontal="right"/>
    </xf>
    <xf numFmtId="0" fontId="5" fillId="0" borderId="0" xfId="0" applyFont="1" applyFill="1" applyAlignment="1">
      <alignment horizontal="left" wrapText="1" indent="1"/>
    </xf>
    <xf numFmtId="0" fontId="5" fillId="0" borderId="0" xfId="0" applyFont="1" applyFill="1" applyAlignment="1">
      <alignment wrapText="1" indent="1"/>
    </xf>
    <xf numFmtId="165" fontId="5" fillId="0" borderId="0" xfId="0" applyNumberFormat="1" applyFont="1" applyFill="1" applyAlignment="1">
      <alignment horizontal="center"/>
    </xf>
    <xf numFmtId="0" fontId="5" fillId="0" borderId="1" xfId="0" applyFont="1" applyFill="1" applyBorder="1" applyAlignment="1">
      <alignment wrapText="1"/>
    </xf>
    <xf numFmtId="165" fontId="5" fillId="0" borderId="3" xfId="0" applyNumberFormat="1" applyFont="1" applyFill="1" applyBorder="1" applyAlignment="1"/>
    <xf numFmtId="0" fontId="5" fillId="0" borderId="0" xfId="0" applyFont="1" applyFill="1" applyBorder="1" applyAlignment="1">
      <alignment wrapText="1"/>
    </xf>
    <xf numFmtId="165" fontId="5" fillId="0" borderId="0" xfId="0" applyNumberFormat="1" applyFont="1" applyFill="1" applyBorder="1" applyAlignment="1"/>
    <xf numFmtId="0" fontId="4" fillId="0" borderId="13" xfId="0" applyFont="1" applyFill="1" applyBorder="1" applyAlignment="1">
      <alignment wrapText="1"/>
    </xf>
    <xf numFmtId="165" fontId="5" fillId="0" borderId="13" xfId="0" applyNumberFormat="1" applyFont="1" applyFill="1" applyBorder="1" applyAlignment="1"/>
    <xf numFmtId="165" fontId="5" fillId="0" borderId="3" xfId="0" applyNumberFormat="1" applyFont="1" applyFill="1" applyBorder="1" applyAlignment="1">
      <alignment horizontal="left"/>
    </xf>
    <xf numFmtId="165" fontId="5" fillId="0" borderId="0" xfId="0" applyNumberFormat="1" applyFont="1" applyFill="1" applyBorder="1" applyAlignment="1">
      <alignment horizontal="center"/>
    </xf>
    <xf numFmtId="0" fontId="5" fillId="0" borderId="0" xfId="0" applyFont="1" applyFill="1" applyAlignment="1">
      <alignment vertical="top" wrapText="1"/>
    </xf>
    <xf numFmtId="0" fontId="5" fillId="0" borderId="0" xfId="0" applyFont="1" applyFill="1" applyAlignment="1"/>
    <xf numFmtId="0" fontId="5" fillId="0" borderId="2" xfId="0" applyFont="1" applyFill="1" applyBorder="1" applyAlignment="1">
      <alignment wrapText="1"/>
    </xf>
    <xf numFmtId="165" fontId="5" fillId="0" borderId="2" xfId="0" applyNumberFormat="1" applyFont="1" applyFill="1" applyBorder="1" applyAlignment="1"/>
    <xf numFmtId="0" fontId="4" fillId="0" borderId="1" xfId="0" applyFont="1" applyFill="1" applyBorder="1" applyAlignment="1">
      <alignment wrapText="1"/>
    </xf>
    <xf numFmtId="165" fontId="5" fillId="0" borderId="1" xfId="0" applyNumberFormat="1" applyFont="1" applyFill="1" applyBorder="1" applyAlignment="1">
      <alignment horizontal="center"/>
    </xf>
    <xf numFmtId="165" fontId="5" fillId="0" borderId="1" xfId="0" applyNumberFormat="1" applyFont="1" applyFill="1" applyBorder="1" applyAlignment="1"/>
    <xf numFmtId="0" fontId="4" fillId="0" borderId="26" xfId="0" applyFont="1" applyFill="1" applyBorder="1" applyAlignment="1">
      <alignment vertical="center" wrapText="1"/>
    </xf>
    <xf numFmtId="167" fontId="5" fillId="0" borderId="26" xfId="0" applyNumberFormat="1" applyFont="1" applyFill="1" applyBorder="1" applyAlignment="1"/>
    <xf numFmtId="0" fontId="4" fillId="0" borderId="6" xfId="0" applyFont="1" applyFill="1" applyBorder="1" applyAlignment="1">
      <alignment wrapText="1"/>
    </xf>
    <xf numFmtId="167" fontId="5" fillId="0" borderId="6" xfId="0" applyNumberFormat="1" applyFont="1" applyFill="1" applyBorder="1" applyAlignment="1">
      <alignment horizontal="left"/>
    </xf>
    <xf numFmtId="167" fontId="5" fillId="0" borderId="0" xfId="0" applyNumberFormat="1" applyFont="1" applyFill="1" applyAlignment="1">
      <alignment horizontal="left"/>
    </xf>
    <xf numFmtId="0" fontId="5" fillId="0" borderId="0" xfId="0" applyFont="1" applyFill="1" applyAlignment="1">
      <alignment wrapText="1" indent="2"/>
    </xf>
    <xf numFmtId="0" fontId="5" fillId="0" borderId="5" xfId="0" applyFont="1" applyFill="1" applyBorder="1" applyAlignment="1">
      <alignment wrapText="1" indent="2"/>
    </xf>
    <xf numFmtId="165" fontId="5" fillId="0" borderId="1" xfId="0" applyNumberFormat="1" applyFont="1" applyBorder="1" applyAlignment="1"/>
    <xf numFmtId="165" fontId="5" fillId="0" borderId="3" xfId="0" applyNumberFormat="1" applyFont="1" applyBorder="1" applyAlignment="1"/>
    <xf numFmtId="165" fontId="5" fillId="0" borderId="0" xfId="0" applyNumberFormat="1" applyFont="1" applyAlignment="1"/>
    <xf numFmtId="167" fontId="5" fillId="0" borderId="0" xfId="0" applyNumberFormat="1" applyFont="1" applyBorder="1" applyAlignment="1"/>
    <xf numFmtId="165" fontId="5" fillId="0" borderId="0" xfId="0" applyNumberFormat="1" applyFont="1" applyBorder="1" applyAlignment="1"/>
    <xf numFmtId="167" fontId="5" fillId="0" borderId="4" xfId="0" applyNumberFormat="1" applyFont="1" applyBorder="1" applyAlignment="1"/>
    <xf numFmtId="165" fontId="5" fillId="0" borderId="6" xfId="0" applyNumberFormat="1" applyFont="1" applyBorder="1" applyAlignment="1">
      <alignment horizontal="left"/>
    </xf>
    <xf numFmtId="167" fontId="5" fillId="0" borderId="26" xfId="0" applyNumberFormat="1" applyFont="1" applyBorder="1" applyAlignment="1"/>
    <xf numFmtId="177" fontId="5" fillId="0" borderId="19" xfId="0" applyNumberFormat="1" applyFont="1" applyBorder="1" applyAlignment="1"/>
    <xf numFmtId="177" fontId="5" fillId="0" borderId="19" xfId="0" applyNumberFormat="1" applyFont="1" applyFill="1" applyBorder="1" applyAlignment="1"/>
    <xf numFmtId="165" fontId="5" fillId="0" borderId="17" xfId="0" applyNumberFormat="1" applyFont="1" applyBorder="1" applyAlignment="1">
      <alignment horizontal="left"/>
    </xf>
    <xf numFmtId="165" fontId="5" fillId="0" borderId="0" xfId="0" applyNumberFormat="1" applyFont="1" applyAlignment="1">
      <alignment horizontal="left"/>
    </xf>
    <xf numFmtId="165" fontId="5" fillId="0" borderId="13" xfId="0" applyNumberFormat="1" applyFont="1" applyBorder="1" applyAlignment="1"/>
    <xf numFmtId="165" fontId="5" fillId="0" borderId="0" xfId="0" applyNumberFormat="1" applyFont="1" applyBorder="1" applyAlignment="1">
      <alignment horizontal="left"/>
    </xf>
    <xf numFmtId="167" fontId="5" fillId="0" borderId="17" xfId="0" applyNumberFormat="1" applyFont="1" applyBorder="1" applyAlignment="1">
      <alignment horizontal="left"/>
    </xf>
    <xf numFmtId="171" fontId="55" fillId="0" borderId="0" xfId="360" applyNumberFormat="1" applyFont="1" applyFill="1" applyBorder="1" applyAlignment="1">
      <alignment horizontal="right" indent="2"/>
    </xf>
    <xf numFmtId="181" fontId="55" fillId="0" borderId="2" xfId="360" applyNumberFormat="1" applyFont="1" applyFill="1" applyBorder="1" applyAlignment="1">
      <alignment horizontal="right"/>
    </xf>
    <xf numFmtId="171" fontId="55" fillId="0" borderId="5" xfId="360" applyNumberFormat="1" applyFont="1" applyFill="1" applyBorder="1" applyAlignment="1">
      <alignment horizontal="right"/>
    </xf>
    <xf numFmtId="167" fontId="4" fillId="0" borderId="0" xfId="0" applyNumberFormat="1" applyFont="1" applyAlignment="1"/>
    <xf numFmtId="165" fontId="4" fillId="0" borderId="1" xfId="0" applyNumberFormat="1" applyFont="1" applyFill="1" applyBorder="1" applyAlignment="1"/>
    <xf numFmtId="167" fontId="4" fillId="0" borderId="4" xfId="0" applyNumberFormat="1" applyFont="1" applyBorder="1" applyAlignment="1"/>
    <xf numFmtId="165" fontId="4" fillId="0" borderId="6" xfId="0" applyNumberFormat="1" applyFont="1" applyBorder="1" applyAlignment="1">
      <alignment horizontal="left"/>
    </xf>
    <xf numFmtId="165" fontId="4" fillId="0" borderId="17" xfId="0" applyNumberFormat="1" applyFont="1" applyBorder="1" applyAlignment="1">
      <alignment horizontal="left"/>
    </xf>
    <xf numFmtId="165" fontId="4" fillId="0" borderId="0" xfId="0" applyNumberFormat="1" applyFont="1" applyAlignment="1">
      <alignment horizontal="left"/>
    </xf>
    <xf numFmtId="165" fontId="4" fillId="0" borderId="0" xfId="0" applyNumberFormat="1" applyFont="1" applyBorder="1" applyAlignment="1">
      <alignment horizontal="left"/>
    </xf>
    <xf numFmtId="167" fontId="4" fillId="0" borderId="26" xfId="0" applyNumberFormat="1" applyFont="1" applyFill="1" applyBorder="1" applyAlignment="1"/>
    <xf numFmtId="167" fontId="4" fillId="0" borderId="17" xfId="0" applyNumberFormat="1" applyFont="1" applyBorder="1" applyAlignment="1">
      <alignment horizontal="left"/>
    </xf>
    <xf numFmtId="181" fontId="57" fillId="0" borderId="2" xfId="360" applyNumberFormat="1" applyFont="1" applyFill="1" applyBorder="1" applyAlignment="1">
      <alignment horizontal="right"/>
    </xf>
    <xf numFmtId="0" fontId="6" fillId="0" borderId="17" xfId="361" applyFont="1" applyBorder="1" applyAlignment="1">
      <alignment wrapText="1" indent="1"/>
    </xf>
    <xf numFmtId="167" fontId="4" fillId="0" borderId="0" xfId="0" applyNumberFormat="1" applyFont="1" applyFill="1" applyAlignment="1"/>
    <xf numFmtId="165" fontId="4" fillId="0" borderId="0" xfId="0" applyNumberFormat="1" applyFont="1" applyFill="1" applyAlignment="1">
      <alignment horizontal="right"/>
    </xf>
    <xf numFmtId="165" fontId="4" fillId="0" borderId="3" xfId="0" applyNumberFormat="1" applyFont="1" applyFill="1" applyBorder="1" applyAlignment="1"/>
    <xf numFmtId="165" fontId="4" fillId="0" borderId="0" xfId="0" applyNumberFormat="1" applyFont="1" applyFill="1" applyBorder="1" applyAlignment="1"/>
    <xf numFmtId="165" fontId="4" fillId="0" borderId="3" xfId="0" applyNumberFormat="1" applyFont="1" applyFill="1" applyBorder="1" applyAlignment="1">
      <alignment horizontal="left"/>
    </xf>
    <xf numFmtId="165" fontId="4" fillId="0" borderId="2" xfId="0" applyNumberFormat="1" applyFont="1" applyFill="1" applyBorder="1" applyAlignment="1"/>
    <xf numFmtId="167" fontId="4" fillId="0" borderId="6" xfId="0" applyNumberFormat="1" applyFont="1" applyFill="1" applyBorder="1" applyAlignment="1">
      <alignment horizontal="left"/>
    </xf>
    <xf numFmtId="167" fontId="4" fillId="0" borderId="0" xfId="0" applyNumberFormat="1" applyFont="1" applyFill="1" applyAlignment="1">
      <alignment horizontal="left"/>
    </xf>
    <xf numFmtId="0" fontId="57" fillId="0" borderId="0" xfId="0" applyFont="1" applyBorder="1" applyAlignment="1">
      <alignment wrapText="1"/>
    </xf>
    <xf numFmtId="0" fontId="67" fillId="0" borderId="0" xfId="0" applyFont="1" applyAlignment="1">
      <alignment wrapText="1"/>
    </xf>
    <xf numFmtId="0" fontId="68" fillId="0" borderId="0" xfId="361" applyFont="1" applyAlignment="1">
      <alignment wrapText="1"/>
    </xf>
    <xf numFmtId="165" fontId="6" fillId="0" borderId="0" xfId="361" applyNumberFormat="1" applyFont="1" applyBorder="1" applyAlignment="1">
      <alignment horizontal="left"/>
    </xf>
    <xf numFmtId="167" fontId="6" fillId="0" borderId="13" xfId="361" applyNumberFormat="1" applyFont="1" applyBorder="1" applyAlignment="1">
      <alignment vertical="center"/>
    </xf>
    <xf numFmtId="167" fontId="6" fillId="0" borderId="13" xfId="361" applyNumberFormat="1" applyFont="1" applyBorder="1" applyAlignment="1">
      <alignment horizontal="left" vertical="center"/>
    </xf>
    <xf numFmtId="180" fontId="6" fillId="0" borderId="26" xfId="361" applyNumberFormat="1" applyFont="1" applyBorder="1" applyAlignment="1">
      <alignment horizontal="left"/>
    </xf>
    <xf numFmtId="177" fontId="4" fillId="0" borderId="1" xfId="0" applyNumberFormat="1" applyFont="1" applyBorder="1" applyAlignment="1"/>
    <xf numFmtId="177" fontId="5" fillId="0" borderId="1" xfId="0" applyNumberFormat="1" applyFont="1" applyBorder="1" applyAlignment="1"/>
    <xf numFmtId="0" fontId="59" fillId="0" borderId="0" xfId="0" applyFont="1" applyAlignment="1">
      <alignment wrapText="1"/>
    </xf>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0" fontId="6" fillId="0" borderId="0" xfId="361" applyFont="1" applyAlignment="1">
      <alignment wrapText="1"/>
    </xf>
    <xf numFmtId="0" fontId="61" fillId="0" borderId="1" xfId="361" applyFont="1" applyBorder="1" applyAlignment="1">
      <alignment horizontal="right" wrapText="1"/>
    </xf>
    <xf numFmtId="167" fontId="59" fillId="0" borderId="1" xfId="0" applyNumberFormat="1" applyFont="1" applyBorder="1" applyAlignment="1">
      <alignment horizontal="left"/>
    </xf>
    <xf numFmtId="167" fontId="4" fillId="0" borderId="1" xfId="0" applyNumberFormat="1" applyFont="1" applyBorder="1" applyAlignment="1"/>
    <xf numFmtId="167" fontId="5" fillId="0" borderId="1" xfId="0" applyNumberFormat="1" applyFont="1" applyBorder="1" applyAlignment="1"/>
    <xf numFmtId="167" fontId="59" fillId="0" borderId="1" xfId="0" applyNumberFormat="1" applyFont="1" applyBorder="1" applyAlignment="1"/>
    <xf numFmtId="0" fontId="4" fillId="0" borderId="6" xfId="0" applyFont="1" applyBorder="1" applyAlignment="1">
      <alignment wrapText="1"/>
    </xf>
    <xf numFmtId="165" fontId="53" fillId="0" borderId="0" xfId="361" applyNumberFormat="1" applyFont="1" applyBorder="1" applyAlignment="1"/>
    <xf numFmtId="165" fontId="6" fillId="0" borderId="0" xfId="361" applyNumberFormat="1" applyFont="1" applyBorder="1" applyAlignment="1"/>
    <xf numFmtId="176" fontId="11" fillId="0" borderId="0" xfId="282" quotePrefix="1" applyNumberFormat="1" applyFont="1" applyFill="1" applyAlignment="1">
      <alignment horizontal="left" vertical="top" wrapText="1"/>
    </xf>
    <xf numFmtId="0" fontId="70" fillId="0" borderId="0" xfId="0" applyFont="1" applyAlignment="1">
      <alignment horizontal="left"/>
    </xf>
    <xf numFmtId="0" fontId="70" fillId="0" borderId="0" xfId="0" applyFont="1" applyAlignment="1">
      <alignment horizontal="left" wrapText="1"/>
    </xf>
    <xf numFmtId="0" fontId="71" fillId="0" borderId="0" xfId="0" applyFont="1" applyAlignment="1">
      <alignment horizontal="left"/>
    </xf>
    <xf numFmtId="0" fontId="74" fillId="0" borderId="0" xfId="0" applyFont="1" applyAlignment="1">
      <alignment wrapText="1"/>
    </xf>
    <xf numFmtId="0" fontId="74" fillId="0" borderId="0" xfId="0" applyFont="1" applyAlignment="1"/>
    <xf numFmtId="165" fontId="4" fillId="0" borderId="0" xfId="0" applyNumberFormat="1" applyFont="1" applyBorder="1" applyAlignment="1">
      <alignment horizontal="right"/>
    </xf>
    <xf numFmtId="165" fontId="4" fillId="0" borderId="1" xfId="0" applyNumberFormat="1" applyFont="1" applyBorder="1" applyAlignment="1">
      <alignment horizontal="right"/>
    </xf>
    <xf numFmtId="165" fontId="4" fillId="0" borderId="0" xfId="0" applyNumberFormat="1" applyFont="1" applyAlignment="1">
      <alignment horizontal="right"/>
    </xf>
    <xf numFmtId="0" fontId="73" fillId="0" borderId="0" xfId="361" applyFont="1" applyAlignment="1">
      <alignment wrapText="1"/>
    </xf>
    <xf numFmtId="0" fontId="72" fillId="0" borderId="0" xfId="361" applyFont="1" applyAlignment="1"/>
    <xf numFmtId="0" fontId="72" fillId="0" borderId="0" xfId="361" applyFont="1" applyAlignment="1">
      <alignment wrapText="1"/>
    </xf>
    <xf numFmtId="0" fontId="68" fillId="0" borderId="0" xfId="0" applyFont="1" applyAlignment="1">
      <alignment wrapText="1"/>
    </xf>
    <xf numFmtId="0" fontId="68" fillId="0" borderId="0" xfId="361" applyFont="1" applyAlignment="1"/>
    <xf numFmtId="0" fontId="5" fillId="0" borderId="6" xfId="0" applyFont="1" applyBorder="1" applyAlignment="1">
      <alignment wrapText="1"/>
    </xf>
    <xf numFmtId="0" fontId="59" fillId="0" borderId="0" xfId="0" applyFont="1" applyAlignment="1">
      <alignment wrapText="1"/>
    </xf>
    <xf numFmtId="165" fontId="53" fillId="0" borderId="1" xfId="361" applyNumberFormat="1" applyFont="1" applyFill="1" applyBorder="1" applyAlignment="1"/>
    <xf numFmtId="0" fontId="59" fillId="0" borderId="0" xfId="0" applyFont="1" applyAlignment="1">
      <alignment wrapText="1"/>
    </xf>
    <xf numFmtId="0" fontId="6" fillId="0" borderId="0" xfId="0" applyFont="1" applyAlignment="1">
      <alignment horizontal="left" vertical="top" wrapText="1"/>
    </xf>
    <xf numFmtId="0" fontId="4" fillId="0" borderId="0" xfId="0" applyFont="1" applyFill="1" applyBorder="1" applyAlignment="1">
      <alignment horizontal="right" wrapText="1"/>
    </xf>
    <xf numFmtId="0" fontId="4" fillId="0" borderId="0" xfId="0" applyFont="1" applyFill="1" applyAlignment="1">
      <alignment wrapText="1"/>
    </xf>
    <xf numFmtId="184" fontId="4" fillId="0" borderId="0" xfId="0" applyNumberFormat="1" applyFont="1" applyFill="1" applyBorder="1" applyAlignment="1"/>
    <xf numFmtId="185" fontId="4" fillId="0" borderId="1" xfId="0" applyNumberFormat="1" applyFont="1" applyFill="1" applyBorder="1" applyAlignment="1"/>
    <xf numFmtId="0" fontId="4" fillId="0" borderId="0" xfId="0" applyFont="1" applyFill="1" applyAlignment="1">
      <alignment wrapText="1"/>
    </xf>
    <xf numFmtId="0" fontId="7" fillId="0" borderId="0" xfId="0" applyFont="1" applyAlignment="1">
      <alignment wrapText="1"/>
    </xf>
    <xf numFmtId="167" fontId="4" fillId="0" borderId="6" xfId="0" applyNumberFormat="1" applyFont="1" applyBorder="1" applyAlignment="1">
      <alignment horizontal="left"/>
    </xf>
    <xf numFmtId="167" fontId="5" fillId="0" borderId="6" xfId="0" applyNumberFormat="1" applyFont="1" applyBorder="1" applyAlignment="1">
      <alignment horizontal="left"/>
    </xf>
    <xf numFmtId="0" fontId="4" fillId="0" borderId="0" xfId="0" applyFont="1" applyAlignment="1">
      <alignment wrapText="1"/>
    </xf>
    <xf numFmtId="0" fontId="5" fillId="0" borderId="0" xfId="0" applyFont="1" applyAlignment="1">
      <alignment horizontal="left"/>
    </xf>
    <xf numFmtId="0" fontId="4" fillId="0" borderId="0" xfId="0" applyFont="1" applyAlignment="1">
      <alignment wrapText="1"/>
    </xf>
    <xf numFmtId="0" fontId="5" fillId="0" borderId="0" xfId="0" applyFont="1" applyAlignment="1">
      <alignment horizontal="center"/>
    </xf>
    <xf numFmtId="0" fontId="5" fillId="0" borderId="0" xfId="0" applyFont="1" applyAlignment="1"/>
    <xf numFmtId="0" fontId="7" fillId="0" borderId="1" xfId="0" applyFont="1" applyBorder="1" applyAlignment="1">
      <alignment wrapText="1"/>
    </xf>
    <xf numFmtId="0" fontId="5" fillId="0" borderId="13" xfId="0" applyFont="1" applyBorder="1" applyAlignment="1">
      <alignment horizontal="center" wrapText="1"/>
    </xf>
    <xf numFmtId="0" fontId="66" fillId="0" borderId="1" xfId="0" quotePrefix="1" applyFont="1" applyBorder="1" applyAlignment="1">
      <alignment wrapText="1"/>
    </xf>
    <xf numFmtId="167" fontId="5" fillId="0" borderId="0" xfId="0" applyNumberFormat="1" applyFont="1" applyAlignment="1">
      <alignment horizontal="left"/>
    </xf>
    <xf numFmtId="165" fontId="5" fillId="0" borderId="1" xfId="0" applyNumberFormat="1" applyFont="1" applyBorder="1" applyAlignment="1">
      <alignment horizontal="left"/>
    </xf>
    <xf numFmtId="0" fontId="4" fillId="0" borderId="3" xfId="0" applyFont="1" applyBorder="1" applyAlignment="1">
      <alignment wrapText="1"/>
    </xf>
    <xf numFmtId="165" fontId="5" fillId="0" borderId="3" xfId="0" applyNumberFormat="1" applyFont="1" applyBorder="1" applyAlignment="1">
      <alignment horizontal="left"/>
    </xf>
    <xf numFmtId="167" fontId="5" fillId="0" borderId="0" xfId="0" applyNumberFormat="1" applyFont="1" applyBorder="1" applyAlignment="1">
      <alignment horizontal="left"/>
    </xf>
    <xf numFmtId="165" fontId="5" fillId="0" borderId="4" xfId="0" applyNumberFormat="1" applyFont="1" applyBorder="1" applyAlignment="1">
      <alignment horizontal="left"/>
    </xf>
    <xf numFmtId="167" fontId="5" fillId="0" borderId="4" xfId="0" applyNumberFormat="1" applyFont="1" applyBorder="1" applyAlignment="1">
      <alignment horizontal="left"/>
    </xf>
    <xf numFmtId="0" fontId="5" fillId="0" borderId="4" xfId="0" applyFont="1" applyBorder="1" applyAlignment="1">
      <alignment horizontal="left"/>
    </xf>
    <xf numFmtId="165" fontId="5" fillId="0" borderId="26" xfId="0" applyNumberFormat="1" applyFont="1" applyBorder="1" applyAlignment="1">
      <alignment horizontal="left"/>
    </xf>
    <xf numFmtId="167" fontId="5" fillId="0" borderId="26" xfId="0" applyNumberFormat="1" applyFont="1" applyBorder="1" applyAlignment="1">
      <alignment horizontal="left"/>
    </xf>
    <xf numFmtId="165" fontId="5" fillId="0" borderId="19" xfId="0" applyNumberFormat="1" applyFont="1" applyBorder="1" applyAlignment="1">
      <alignment horizontal="left"/>
    </xf>
    <xf numFmtId="0" fontId="5" fillId="0" borderId="19" xfId="0" applyFont="1" applyBorder="1" applyAlignment="1">
      <alignment wrapText="1"/>
    </xf>
    <xf numFmtId="177" fontId="5" fillId="0" borderId="0" xfId="0" applyNumberFormat="1" applyFont="1" applyBorder="1" applyAlignment="1">
      <alignment wrapText="1"/>
    </xf>
    <xf numFmtId="0" fontId="75" fillId="0" borderId="0" xfId="0" applyFont="1" applyAlignment="1">
      <alignment wrapText="1"/>
    </xf>
    <xf numFmtId="186" fontId="4" fillId="0" borderId="1" xfId="0" applyNumberFormat="1" applyFont="1" applyBorder="1" applyAlignment="1"/>
    <xf numFmtId="186" fontId="5" fillId="0" borderId="1" xfId="0" applyNumberFormat="1" applyFont="1" applyBorder="1" applyAlignment="1">
      <alignment horizontal="left"/>
    </xf>
    <xf numFmtId="186" fontId="5" fillId="0" borderId="1" xfId="0" applyNumberFormat="1" applyFont="1" applyBorder="1" applyAlignment="1"/>
    <xf numFmtId="186" fontId="4" fillId="0" borderId="3" xfId="0" applyNumberFormat="1" applyFont="1" applyBorder="1" applyAlignment="1"/>
    <xf numFmtId="186" fontId="5" fillId="0" borderId="3" xfId="0" applyNumberFormat="1" applyFont="1" applyBorder="1" applyAlignment="1">
      <alignment horizontal="left"/>
    </xf>
    <xf numFmtId="186" fontId="5" fillId="0" borderId="3" xfId="0" applyNumberFormat="1" applyFont="1" applyBorder="1" applyAlignment="1"/>
    <xf numFmtId="186" fontId="4" fillId="0" borderId="0" xfId="0" applyNumberFormat="1" applyFont="1" applyAlignment="1"/>
    <xf numFmtId="186" fontId="5" fillId="0" borderId="0" xfId="0" applyNumberFormat="1" applyFont="1" applyAlignment="1">
      <alignment horizontal="left"/>
    </xf>
    <xf numFmtId="186" fontId="5" fillId="0" borderId="0" xfId="0" applyNumberFormat="1" applyFont="1" applyAlignment="1"/>
    <xf numFmtId="186" fontId="4" fillId="0" borderId="0" xfId="0" applyNumberFormat="1" applyFont="1" applyBorder="1" applyAlignment="1"/>
    <xf numFmtId="186" fontId="5" fillId="0" borderId="0" xfId="0" applyNumberFormat="1" applyFont="1" applyBorder="1" applyAlignment="1">
      <alignment horizontal="left"/>
    </xf>
    <xf numFmtId="186" fontId="5" fillId="0" borderId="0" xfId="0" applyNumberFormat="1" applyFont="1" applyBorder="1" applyAlignment="1"/>
    <xf numFmtId="186" fontId="4" fillId="0" borderId="0" xfId="0" applyNumberFormat="1" applyFont="1" applyFill="1" applyAlignment="1"/>
    <xf numFmtId="186" fontId="5" fillId="0" borderId="0" xfId="0" applyNumberFormat="1" applyFont="1" applyFill="1" applyAlignment="1"/>
    <xf numFmtId="186" fontId="4" fillId="0" borderId="1" xfId="0" applyNumberFormat="1" applyFont="1" applyFill="1" applyBorder="1" applyAlignment="1"/>
    <xf numFmtId="186" fontId="5" fillId="0" borderId="1" xfId="0" applyNumberFormat="1" applyFont="1" applyFill="1" applyBorder="1" applyAlignment="1"/>
    <xf numFmtId="179" fontId="5" fillId="0" borderId="0" xfId="0" applyNumberFormat="1" applyFont="1" applyAlignment="1">
      <alignment horizontal="right"/>
    </xf>
    <xf numFmtId="0" fontId="5" fillId="0" borderId="1" xfId="0" applyFont="1" applyBorder="1" applyAlignment="1">
      <alignment horizontal="left"/>
    </xf>
    <xf numFmtId="0" fontId="5" fillId="0" borderId="1" xfId="0" applyFont="1" applyBorder="1" applyAlignment="1">
      <alignment horizontal="center" wrapText="1"/>
    </xf>
    <xf numFmtId="166" fontId="4" fillId="0" borderId="1" xfId="0" applyNumberFormat="1" applyFont="1" applyBorder="1" applyAlignment="1"/>
    <xf numFmtId="166" fontId="5" fillId="0" borderId="1" xfId="0" applyNumberFormat="1" applyFont="1" applyBorder="1" applyAlignment="1"/>
    <xf numFmtId="0" fontId="4" fillId="0" borderId="17" xfId="0" applyFont="1" applyBorder="1" applyAlignment="1">
      <alignment wrapText="1"/>
    </xf>
    <xf numFmtId="0" fontId="5" fillId="0" borderId="17" xfId="0" applyFont="1" applyBorder="1" applyAlignment="1">
      <alignment horizontal="center"/>
    </xf>
    <xf numFmtId="166" fontId="5" fillId="0" borderId="0" xfId="0" applyNumberFormat="1" applyFont="1" applyAlignment="1">
      <alignment horizontal="center"/>
    </xf>
    <xf numFmtId="0" fontId="4" fillId="0" borderId="13" xfId="0" applyFont="1" applyBorder="1" applyAlignment="1">
      <alignment wrapText="1"/>
    </xf>
    <xf numFmtId="0" fontId="5" fillId="0" borderId="13" xfId="0" applyFont="1" applyBorder="1" applyAlignment="1">
      <alignment horizontal="center"/>
    </xf>
    <xf numFmtId="0" fontId="5" fillId="0" borderId="17" xfId="0" applyFont="1" applyBorder="1" applyAlignment="1">
      <alignment wrapText="1"/>
    </xf>
    <xf numFmtId="0" fontId="5" fillId="0" borderId="0" xfId="0" applyFont="1" applyBorder="1" applyAlignment="1">
      <alignment horizontal="center"/>
    </xf>
    <xf numFmtId="166" fontId="5" fillId="0" borderId="1" xfId="0" applyNumberFormat="1" applyFont="1" applyBorder="1" applyAlignment="1">
      <alignment horizontal="center"/>
    </xf>
    <xf numFmtId="166" fontId="5" fillId="0" borderId="0" xfId="0" applyNumberFormat="1" applyFont="1" applyBorder="1" applyAlignment="1">
      <alignment horizontal="center"/>
    </xf>
    <xf numFmtId="0" fontId="5" fillId="0" borderId="26" xfId="0" applyFont="1" applyBorder="1" applyAlignment="1">
      <alignment horizontal="center"/>
    </xf>
    <xf numFmtId="0" fontId="5" fillId="0" borderId="6" xfId="0" applyFont="1" applyBorder="1" applyAlignment="1">
      <alignment horizontal="center"/>
    </xf>
    <xf numFmtId="0" fontId="5" fillId="0" borderId="1" xfId="0" applyFont="1" applyBorder="1" applyAlignment="1">
      <alignment horizontal="center"/>
    </xf>
    <xf numFmtId="166" fontId="5" fillId="0" borderId="17" xfId="0" applyNumberFormat="1" applyFont="1" applyBorder="1" applyAlignment="1">
      <alignment horizontal="center"/>
    </xf>
    <xf numFmtId="0" fontId="5" fillId="0" borderId="13" xfId="0" applyFont="1" applyBorder="1" applyAlignment="1">
      <alignment horizontal="left"/>
    </xf>
    <xf numFmtId="166" fontId="5" fillId="0" borderId="6" xfId="0" applyNumberFormat="1" applyFont="1" applyBorder="1" applyAlignment="1">
      <alignment horizontal="center"/>
    </xf>
    <xf numFmtId="0" fontId="5" fillId="0" borderId="6" xfId="0" applyFont="1" applyBorder="1" applyAlignment="1"/>
    <xf numFmtId="0" fontId="7" fillId="0" borderId="0" xfId="0" applyFont="1" applyFill="1" applyAlignment="1">
      <alignment wrapText="1"/>
    </xf>
    <xf numFmtId="0" fontId="70" fillId="0" borderId="0" xfId="0" applyFont="1" applyFill="1" applyAlignment="1">
      <alignment wrapText="1"/>
    </xf>
    <xf numFmtId="0" fontId="4" fillId="0" borderId="0" xfId="0" applyFont="1" applyFill="1" applyBorder="1" applyAlignment="1"/>
    <xf numFmtId="0" fontId="7" fillId="0" borderId="13" xfId="0" applyFont="1" applyFill="1" applyBorder="1" applyAlignment="1">
      <alignment horizontal="left"/>
    </xf>
    <xf numFmtId="165" fontId="4" fillId="0" borderId="0" xfId="0" applyNumberFormat="1" applyFont="1" applyFill="1" applyAlignment="1">
      <alignment horizontal="left"/>
    </xf>
    <xf numFmtId="165" fontId="5" fillId="0" borderId="0" xfId="0" applyNumberFormat="1" applyFont="1" applyFill="1" applyAlignment="1">
      <alignment horizontal="left"/>
    </xf>
    <xf numFmtId="165" fontId="5" fillId="0" borderId="1" xfId="0" applyNumberFormat="1" applyFont="1" applyFill="1" applyBorder="1" applyAlignment="1">
      <alignment horizontal="left"/>
    </xf>
    <xf numFmtId="165" fontId="4" fillId="0" borderId="0" xfId="0" applyNumberFormat="1" applyFont="1" applyFill="1" applyBorder="1" applyAlignment="1">
      <alignment horizontal="left"/>
    </xf>
    <xf numFmtId="165" fontId="5" fillId="0" borderId="0" xfId="0" applyNumberFormat="1" applyFont="1" applyFill="1" applyBorder="1" applyAlignment="1">
      <alignment horizontal="left"/>
    </xf>
    <xf numFmtId="165" fontId="4" fillId="0" borderId="13" xfId="0" applyNumberFormat="1" applyFont="1" applyFill="1" applyBorder="1" applyAlignment="1">
      <alignment horizontal="left"/>
    </xf>
    <xf numFmtId="165" fontId="5" fillId="0" borderId="13" xfId="0" applyNumberFormat="1" applyFont="1" applyFill="1" applyBorder="1" applyAlignment="1">
      <alignment horizontal="left"/>
    </xf>
    <xf numFmtId="165" fontId="4" fillId="0" borderId="2" xfId="0" applyNumberFormat="1" applyFont="1" applyFill="1" applyBorder="1" applyAlignment="1">
      <alignment horizontal="left"/>
    </xf>
    <xf numFmtId="165" fontId="5" fillId="0" borderId="2" xfId="0" applyNumberFormat="1" applyFont="1" applyFill="1" applyBorder="1" applyAlignment="1">
      <alignment horizontal="left"/>
    </xf>
    <xf numFmtId="167" fontId="5" fillId="0" borderId="26" xfId="0" applyNumberFormat="1" applyFont="1" applyFill="1" applyBorder="1" applyAlignment="1">
      <alignment horizontal="left"/>
    </xf>
    <xf numFmtId="167" fontId="5" fillId="0" borderId="5" xfId="0" applyNumberFormat="1" applyFont="1" applyFill="1" applyBorder="1" applyAlignment="1">
      <alignment horizontal="left"/>
    </xf>
    <xf numFmtId="167" fontId="5" fillId="0" borderId="5" xfId="0" applyNumberFormat="1" applyFont="1" applyFill="1" applyBorder="1" applyAlignment="1"/>
    <xf numFmtId="0" fontId="75" fillId="0" borderId="0" xfId="0" applyFont="1" applyFill="1" applyAlignment="1">
      <alignment wrapText="1"/>
    </xf>
    <xf numFmtId="0" fontId="7" fillId="0" borderId="0" xfId="0" applyFont="1" applyFill="1" applyAlignment="1">
      <alignment horizontal="left" wrapText="1"/>
    </xf>
    <xf numFmtId="0" fontId="70" fillId="0" borderId="0" xfId="0" applyFont="1" applyFill="1" applyAlignment="1">
      <alignment horizontal="left" wrapText="1"/>
    </xf>
    <xf numFmtId="0" fontId="5" fillId="0" borderId="0" xfId="0" applyFont="1" applyAlignment="1">
      <alignment horizontal="left" wrapText="1" indent="1"/>
    </xf>
    <xf numFmtId="0" fontId="5" fillId="0" borderId="1" xfId="0" applyFont="1" applyBorder="1" applyAlignment="1">
      <alignment horizontal="left" wrapText="1" indent="1"/>
    </xf>
    <xf numFmtId="0" fontId="4" fillId="0" borderId="0" xfId="0" applyFont="1" applyBorder="1" applyAlignment="1">
      <alignment horizontal="left" indent="1"/>
    </xf>
    <xf numFmtId="0" fontId="5" fillId="0" borderId="0" xfId="0" applyFont="1" applyBorder="1" applyAlignment="1">
      <alignment horizontal="left" indent="2"/>
    </xf>
    <xf numFmtId="0" fontId="5" fillId="0" borderId="0" xfId="0" applyFont="1" applyBorder="1" applyAlignment="1">
      <alignment horizontal="left" wrapText="1" indent="1"/>
    </xf>
    <xf numFmtId="0" fontId="4" fillId="0" borderId="0" xfId="0" applyFont="1" applyFill="1" applyAlignment="1"/>
    <xf numFmtId="0" fontId="58" fillId="0" borderId="0" xfId="361" applyFont="1" applyAlignment="1"/>
    <xf numFmtId="0" fontId="5" fillId="0" borderId="0" xfId="361" applyFont="1" applyAlignment="1"/>
    <xf numFmtId="0" fontId="59" fillId="0" borderId="0" xfId="361" applyFont="1" applyAlignment="1"/>
    <xf numFmtId="0" fontId="4" fillId="0" borderId="0" xfId="0" applyFont="1" applyAlignment="1"/>
    <xf numFmtId="0" fontId="4" fillId="0" borderId="19" xfId="0" applyFont="1" applyBorder="1" applyAlignment="1">
      <alignment horizontal="left" wrapText="1" indent="1"/>
    </xf>
    <xf numFmtId="0" fontId="4" fillId="0" borderId="4" xfId="0" applyFont="1" applyBorder="1" applyAlignment="1">
      <alignment horizontal="left" wrapText="1" indent="1"/>
    </xf>
    <xf numFmtId="0" fontId="4" fillId="0" borderId="0" xfId="0" applyFont="1" applyBorder="1" applyAlignment="1">
      <alignment horizontal="right" wrapText="1"/>
    </xf>
    <xf numFmtId="0" fontId="4" fillId="0" borderId="1" xfId="0" applyFont="1" applyBorder="1" applyAlignment="1">
      <alignment horizontal="right" wrapText="1"/>
    </xf>
    <xf numFmtId="0" fontId="7" fillId="0" borderId="0" xfId="0" applyFont="1" applyAlignment="1">
      <alignment horizontal="center"/>
    </xf>
    <xf numFmtId="0" fontId="11" fillId="0" borderId="6" xfId="0" applyFont="1" applyBorder="1" applyAlignment="1">
      <alignment horizontal="left" wrapText="1"/>
    </xf>
    <xf numFmtId="0" fontId="11" fillId="0" borderId="0" xfId="0" applyFont="1" applyBorder="1" applyAlignment="1">
      <alignment wrapText="1"/>
    </xf>
    <xf numFmtId="0" fontId="6" fillId="0" borderId="0" xfId="0" applyFont="1" applyAlignment="1">
      <alignment wrapText="1"/>
    </xf>
    <xf numFmtId="0" fontId="6" fillId="0" borderId="0" xfId="0" applyFont="1" applyBorder="1" applyAlignment="1">
      <alignment wrapText="1"/>
    </xf>
    <xf numFmtId="0" fontId="59" fillId="0" borderId="0" xfId="0" applyFont="1" applyAlignment="1">
      <alignment horizontal="center" wrapText="1"/>
    </xf>
    <xf numFmtId="0" fontId="6" fillId="0" borderId="6" xfId="0" applyFont="1" applyBorder="1" applyAlignment="1">
      <alignment horizontal="left" wrapText="1"/>
    </xf>
    <xf numFmtId="0" fontId="5" fillId="0" borderId="0" xfId="0" applyFont="1" applyAlignment="1">
      <alignment horizontal="center" wrapText="1"/>
    </xf>
    <xf numFmtId="0" fontId="6" fillId="0" borderId="0" xfId="0" applyFont="1" applyAlignment="1">
      <alignment horizontal="left" vertical="top" wrapText="1"/>
    </xf>
    <xf numFmtId="0" fontId="6" fillId="0" borderId="0" xfId="0" applyFont="1" applyBorder="1" applyAlignment="1">
      <alignment horizontal="left" wrapText="1"/>
    </xf>
    <xf numFmtId="0" fontId="6" fillId="0" borderId="0" xfId="361" applyFont="1" applyBorder="1" applyAlignment="1">
      <alignment horizontal="left" wrapText="1"/>
    </xf>
    <xf numFmtId="0" fontId="6" fillId="0" borderId="0" xfId="361" applyFont="1" applyBorder="1" applyAlignment="1">
      <alignment horizontal="left"/>
    </xf>
    <xf numFmtId="0" fontId="60" fillId="0" borderId="0" xfId="361" applyAlignment="1">
      <alignment horizontal="center" wrapText="1"/>
    </xf>
    <xf numFmtId="0" fontId="61" fillId="0" borderId="13" xfId="361" applyFont="1" applyBorder="1" applyAlignment="1">
      <alignment horizontal="center" wrapText="1"/>
    </xf>
    <xf numFmtId="0" fontId="61" fillId="0" borderId="1" xfId="361" applyFont="1" applyBorder="1" applyAlignment="1">
      <alignment horizontal="center" wrapText="1"/>
    </xf>
    <xf numFmtId="0" fontId="6" fillId="0" borderId="0" xfId="361" applyFont="1" applyAlignment="1">
      <alignment wrapText="1"/>
    </xf>
    <xf numFmtId="0" fontId="61" fillId="0" borderId="1" xfId="361" applyFont="1" applyBorder="1" applyAlignment="1">
      <alignment horizontal="right" wrapText="1"/>
    </xf>
    <xf numFmtId="0" fontId="61" fillId="0" borderId="13" xfId="361" applyFont="1" applyBorder="1" applyAlignment="1">
      <alignment horizontal="right" wrapText="1"/>
    </xf>
    <xf numFmtId="0" fontId="61" fillId="0" borderId="2" xfId="361" applyFont="1" applyBorder="1" applyAlignment="1">
      <alignment horizontal="right" wrapText="1"/>
    </xf>
    <xf numFmtId="0" fontId="6" fillId="0" borderId="6" xfId="361" applyFont="1" applyBorder="1" applyAlignment="1">
      <alignment horizontal="left" wrapText="1"/>
    </xf>
    <xf numFmtId="0" fontId="6" fillId="0" borderId="6" xfId="361" applyFont="1" applyBorder="1" applyAlignment="1">
      <alignment horizontal="left"/>
    </xf>
    <xf numFmtId="0" fontId="59" fillId="0" borderId="0" xfId="361" applyFont="1" applyAlignment="1">
      <alignment wrapText="1"/>
    </xf>
    <xf numFmtId="0" fontId="4" fillId="0" borderId="0" xfId="0" applyFont="1" applyFill="1" applyBorder="1" applyAlignment="1">
      <alignment horizontal="right" wrapText="1"/>
    </xf>
    <xf numFmtId="0" fontId="4" fillId="0" borderId="1" xfId="0" applyFont="1" applyFill="1" applyBorder="1" applyAlignment="1">
      <alignment horizontal="right" wrapText="1"/>
    </xf>
    <xf numFmtId="0" fontId="6" fillId="0" borderId="0" xfId="0" applyFont="1" applyFill="1" applyAlignment="1">
      <alignment wrapText="1"/>
    </xf>
    <xf numFmtId="176" fontId="11" fillId="0" borderId="6" xfId="282" quotePrefix="1" applyNumberFormat="1" applyFont="1" applyFill="1" applyBorder="1" applyAlignment="1">
      <alignment horizontal="left" wrapText="1"/>
    </xf>
    <xf numFmtId="176" fontId="11" fillId="0" borderId="0" xfId="282" quotePrefix="1" applyNumberFormat="1" applyFont="1" applyFill="1" applyAlignment="1">
      <alignment horizontal="left" wrapText="1"/>
    </xf>
    <xf numFmtId="176" fontId="11" fillId="0" borderId="0" xfId="282" quotePrefix="1" applyNumberFormat="1" applyFont="1" applyAlignment="1">
      <alignment horizontal="left" wrapText="1"/>
    </xf>
  </cellXfs>
  <cellStyles count="637">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3" xfId="282" xr:uid="{00000000-0005-0000-0000-0000C0010000}"/>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10"/>
  <sheetViews>
    <sheetView tabSelected="1" view="pageBreakPreview" zoomScaleNormal="100" zoomScaleSheetLayoutView="100" workbookViewId="0"/>
  </sheetViews>
  <sheetFormatPr defaultColWidth="21.5" defaultRowHeight="12.75"/>
  <cols>
    <col min="1" max="1" width="52.83203125" style="280" customWidth="1"/>
    <col min="2" max="3" width="7.83203125" style="280" customWidth="1"/>
    <col min="4" max="4" width="10.83203125" style="280" customWidth="1"/>
    <col min="5" max="5" width="2.83203125" style="280" customWidth="1"/>
    <col min="6" max="6" width="10.83203125" style="280" customWidth="1"/>
    <col min="7" max="7" width="2.83203125" style="280" customWidth="1"/>
    <col min="8" max="8" width="10.83203125" style="280" customWidth="1"/>
    <col min="9" max="9" width="2.83203125" style="280" customWidth="1"/>
    <col min="10" max="10" width="10.83203125" style="280" customWidth="1"/>
    <col min="11" max="11" width="2.83203125" style="280" customWidth="1"/>
    <col min="12" max="16384" width="21.5" style="280"/>
  </cols>
  <sheetData>
    <row r="1" spans="1:11" ht="12.75" customHeight="1">
      <c r="A1" s="283" t="s">
        <v>0</v>
      </c>
      <c r="B1" s="283"/>
      <c r="C1" s="284"/>
      <c r="D1" s="284"/>
      <c r="E1" s="284"/>
      <c r="F1" s="284"/>
      <c r="H1" s="284"/>
      <c r="I1" s="284"/>
      <c r="J1" s="284"/>
    </row>
    <row r="2" spans="1:11" ht="12.75" customHeight="1">
      <c r="A2" s="285" t="s">
        <v>17</v>
      </c>
      <c r="B2" s="285"/>
      <c r="C2" s="284"/>
      <c r="D2" s="284"/>
      <c r="E2" s="284"/>
      <c r="F2" s="284"/>
      <c r="H2" s="284"/>
      <c r="I2" s="284"/>
      <c r="J2" s="284"/>
    </row>
    <row r="3" spans="1:11" ht="12.75" customHeight="1">
      <c r="A3" s="60" t="s">
        <v>70</v>
      </c>
      <c r="B3" s="60"/>
      <c r="C3" s="286"/>
      <c r="D3" s="287"/>
      <c r="E3" s="286"/>
      <c r="F3" s="287"/>
      <c r="H3" s="287"/>
      <c r="I3" s="286"/>
      <c r="J3" s="287"/>
    </row>
    <row r="4" spans="1:11" ht="12.75" customHeight="1">
      <c r="A4" s="60" t="s">
        <v>18</v>
      </c>
      <c r="B4" s="60"/>
      <c r="C4" s="60"/>
      <c r="D4" s="60"/>
      <c r="E4" s="143"/>
      <c r="F4" s="143"/>
      <c r="I4" s="143"/>
      <c r="J4" s="143"/>
    </row>
    <row r="5" spans="1:11" ht="12.75" customHeight="1">
      <c r="A5" s="60"/>
      <c r="B5" s="60"/>
      <c r="C5" s="60"/>
      <c r="D5" s="373" t="s">
        <v>135</v>
      </c>
      <c r="E5" s="373"/>
      <c r="F5" s="373"/>
      <c r="H5" s="373" t="s">
        <v>136</v>
      </c>
      <c r="I5" s="373"/>
      <c r="J5" s="373"/>
    </row>
    <row r="6" spans="1:11" ht="12.75" customHeight="1">
      <c r="A6" s="1"/>
      <c r="B6" s="1"/>
      <c r="C6" s="95"/>
      <c r="D6" s="374"/>
      <c r="E6" s="374"/>
      <c r="F6" s="374"/>
      <c r="G6" s="288"/>
      <c r="H6" s="374"/>
      <c r="I6" s="374"/>
      <c r="J6" s="374"/>
      <c r="K6" s="288"/>
    </row>
    <row r="7" spans="1:11" ht="12.75" customHeight="1">
      <c r="A7" s="1"/>
      <c r="B7" s="289" t="s">
        <v>3</v>
      </c>
      <c r="C7" s="95"/>
      <c r="D7" s="48">
        <v>2022</v>
      </c>
      <c r="E7" s="118"/>
      <c r="F7" s="49">
        <v>2021</v>
      </c>
      <c r="G7" s="290"/>
      <c r="H7" s="48">
        <v>2022</v>
      </c>
      <c r="I7" s="118"/>
      <c r="J7" s="49">
        <v>2021</v>
      </c>
      <c r="K7" s="290"/>
    </row>
    <row r="8" spans="1:11" ht="12.75" customHeight="1">
      <c r="A8" s="60" t="s">
        <v>19</v>
      </c>
      <c r="B8" s="45">
        <v>2</v>
      </c>
      <c r="C8" s="208"/>
      <c r="D8" s="215">
        <v>1455</v>
      </c>
      <c r="E8" s="291"/>
      <c r="F8" s="66">
        <v>1449</v>
      </c>
      <c r="G8" s="66"/>
      <c r="H8" s="215">
        <v>4258</v>
      </c>
      <c r="I8" s="291"/>
      <c r="J8" s="66">
        <v>4314</v>
      </c>
      <c r="K8" s="66"/>
    </row>
    <row r="9" spans="1:11" ht="12.75" customHeight="1">
      <c r="A9" s="1" t="s">
        <v>20</v>
      </c>
      <c r="B9" s="46">
        <v>10</v>
      </c>
      <c r="C9" s="292"/>
      <c r="D9" s="305">
        <v>1166</v>
      </c>
      <c r="E9" s="306"/>
      <c r="F9" s="307">
        <v>1237</v>
      </c>
      <c r="G9" s="307"/>
      <c r="H9" s="305">
        <v>3461</v>
      </c>
      <c r="I9" s="306"/>
      <c r="J9" s="307">
        <v>3703</v>
      </c>
      <c r="K9" s="197"/>
    </row>
    <row r="10" spans="1:11" ht="12.75" customHeight="1">
      <c r="A10" s="293" t="s">
        <v>21</v>
      </c>
      <c r="B10" s="42"/>
      <c r="C10" s="294"/>
      <c r="D10" s="308">
        <f>D8-D9</f>
        <v>289</v>
      </c>
      <c r="E10" s="309"/>
      <c r="F10" s="310">
        <f>F8-F9</f>
        <v>212</v>
      </c>
      <c r="G10" s="310"/>
      <c r="H10" s="308">
        <f>H8-H9</f>
        <v>797</v>
      </c>
      <c r="I10" s="309"/>
      <c r="J10" s="310">
        <f>J8-J9</f>
        <v>611</v>
      </c>
      <c r="K10" s="198"/>
    </row>
    <row r="11" spans="1:11" ht="12.75" customHeight="1">
      <c r="A11" s="60" t="s">
        <v>22</v>
      </c>
      <c r="B11" s="45"/>
      <c r="C11" s="208"/>
      <c r="D11" s="311">
        <v>93</v>
      </c>
      <c r="E11" s="312"/>
      <c r="F11" s="313">
        <v>85</v>
      </c>
      <c r="G11" s="313"/>
      <c r="H11" s="311">
        <v>273</v>
      </c>
      <c r="I11" s="312"/>
      <c r="J11" s="313">
        <v>253</v>
      </c>
      <c r="K11" s="199"/>
    </row>
    <row r="12" spans="1:11" ht="12.75" customHeight="1">
      <c r="A12" s="60" t="s">
        <v>23</v>
      </c>
      <c r="B12" s="45">
        <v>3</v>
      </c>
      <c r="C12" s="208"/>
      <c r="D12" s="311">
        <v>74</v>
      </c>
      <c r="E12" s="312"/>
      <c r="F12" s="313">
        <v>78</v>
      </c>
      <c r="G12" s="313"/>
      <c r="H12" s="311">
        <v>233</v>
      </c>
      <c r="I12" s="312"/>
      <c r="J12" s="313">
        <v>244</v>
      </c>
      <c r="K12" s="199"/>
    </row>
    <row r="13" spans="1:11" ht="12.75" customHeight="1">
      <c r="A13" s="117" t="s">
        <v>114</v>
      </c>
      <c r="B13" s="45">
        <v>4</v>
      </c>
      <c r="C13" s="210"/>
      <c r="D13" s="314">
        <v>-3</v>
      </c>
      <c r="E13" s="315"/>
      <c r="F13" s="316">
        <v>0</v>
      </c>
      <c r="G13" s="316"/>
      <c r="H13" s="314">
        <v>-10</v>
      </c>
      <c r="I13" s="315"/>
      <c r="J13" s="316">
        <v>4</v>
      </c>
      <c r="K13" s="201"/>
    </row>
    <row r="14" spans="1:11" ht="12.75" customHeight="1">
      <c r="A14" s="1" t="s">
        <v>24</v>
      </c>
      <c r="B14" s="46">
        <v>5</v>
      </c>
      <c r="C14" s="292"/>
      <c r="D14" s="311">
        <v>-20</v>
      </c>
      <c r="E14" s="306"/>
      <c r="F14" s="313">
        <v>1</v>
      </c>
      <c r="G14" s="313"/>
      <c r="H14" s="311">
        <v>-30</v>
      </c>
      <c r="I14" s="306"/>
      <c r="J14" s="313">
        <v>7</v>
      </c>
      <c r="K14" s="199"/>
    </row>
    <row r="15" spans="1:11" ht="12.75" customHeight="1">
      <c r="A15" s="293" t="s">
        <v>25</v>
      </c>
      <c r="B15" s="42"/>
      <c r="C15" s="294"/>
      <c r="D15" s="308">
        <f>D10-(SUM(D11:D14))</f>
        <v>145</v>
      </c>
      <c r="E15" s="309"/>
      <c r="F15" s="310">
        <f>F10-(SUM(F11:F14))</f>
        <v>48</v>
      </c>
      <c r="G15" s="310"/>
      <c r="H15" s="308">
        <f>H10-(SUM(H11:H14))</f>
        <v>331</v>
      </c>
      <c r="I15" s="309"/>
      <c r="J15" s="310">
        <f>J10-(SUM(J11:J14))</f>
        <v>103</v>
      </c>
      <c r="K15" s="198"/>
    </row>
    <row r="16" spans="1:11" ht="12.75" customHeight="1">
      <c r="A16" s="60" t="s">
        <v>26</v>
      </c>
      <c r="B16" s="45">
        <v>6</v>
      </c>
      <c r="C16" s="208"/>
      <c r="D16" s="317">
        <v>142</v>
      </c>
      <c r="E16" s="312"/>
      <c r="F16" s="318">
        <v>426</v>
      </c>
      <c r="G16" s="313"/>
      <c r="H16" s="317">
        <v>720</v>
      </c>
      <c r="I16" s="312"/>
      <c r="J16" s="318">
        <v>762</v>
      </c>
      <c r="K16" s="199"/>
    </row>
    <row r="17" spans="1:11" ht="12.75" customHeight="1">
      <c r="A17" s="1" t="s">
        <v>27</v>
      </c>
      <c r="B17" s="46">
        <v>6</v>
      </c>
      <c r="C17" s="292"/>
      <c r="D17" s="319">
        <v>-25</v>
      </c>
      <c r="E17" s="306"/>
      <c r="F17" s="320">
        <v>-3</v>
      </c>
      <c r="G17" s="307"/>
      <c r="H17" s="319">
        <v>-23</v>
      </c>
      <c r="I17" s="306"/>
      <c r="J17" s="320">
        <v>-176</v>
      </c>
      <c r="K17" s="197"/>
    </row>
    <row r="18" spans="1:11" ht="12.75" customHeight="1">
      <c r="A18" s="293" t="s">
        <v>28</v>
      </c>
      <c r="B18" s="44"/>
      <c r="C18" s="294"/>
      <c r="D18" s="308">
        <f>D15-SUM(D16:D17)</f>
        <v>28</v>
      </c>
      <c r="E18" s="309"/>
      <c r="F18" s="310">
        <f>F15-SUM(F16:F17)</f>
        <v>-375</v>
      </c>
      <c r="G18" s="310"/>
      <c r="H18" s="308">
        <f>H15-SUM(H16:H17)</f>
        <v>-366</v>
      </c>
      <c r="I18" s="309"/>
      <c r="J18" s="310">
        <f>J15-SUM(J16:J17)</f>
        <v>-483</v>
      </c>
      <c r="K18" s="198"/>
    </row>
    <row r="19" spans="1:11" ht="12.75" customHeight="1">
      <c r="A19" s="1" t="s">
        <v>15</v>
      </c>
      <c r="B19" s="46"/>
      <c r="C19" s="292"/>
      <c r="D19" s="305">
        <v>1</v>
      </c>
      <c r="E19" s="306"/>
      <c r="F19" s="307">
        <v>1</v>
      </c>
      <c r="G19" s="307"/>
      <c r="H19" s="305">
        <v>3</v>
      </c>
      <c r="I19" s="306"/>
      <c r="J19" s="307">
        <v>5</v>
      </c>
      <c r="K19" s="197"/>
    </row>
    <row r="20" spans="1:11" ht="12.75" customHeight="1">
      <c r="A20" s="234" t="s">
        <v>115</v>
      </c>
      <c r="B20" s="45"/>
      <c r="C20" s="210"/>
      <c r="D20" s="142">
        <f>D18-D19</f>
        <v>27</v>
      </c>
      <c r="E20" s="295"/>
      <c r="F20" s="200">
        <f>F18-F19</f>
        <v>-376</v>
      </c>
      <c r="G20" s="200"/>
      <c r="H20" s="142">
        <f>H18-H19</f>
        <v>-369</v>
      </c>
      <c r="I20" s="295"/>
      <c r="J20" s="200">
        <f>J18-J19</f>
        <v>-488</v>
      </c>
      <c r="K20" s="201"/>
    </row>
    <row r="21" spans="1:11" ht="12.75" customHeight="1">
      <c r="A21" s="117" t="s">
        <v>116</v>
      </c>
      <c r="B21" s="45"/>
      <c r="C21" s="210"/>
      <c r="D21" s="314">
        <v>0</v>
      </c>
      <c r="E21" s="315"/>
      <c r="F21" s="316">
        <v>-1</v>
      </c>
      <c r="G21" s="316"/>
      <c r="H21" s="314">
        <v>-20</v>
      </c>
      <c r="I21" s="315"/>
      <c r="J21" s="316">
        <v>5320</v>
      </c>
      <c r="K21" s="201"/>
    </row>
    <row r="22" spans="1:11" ht="12.75" customHeight="1" thickBot="1">
      <c r="A22" s="68" t="s">
        <v>86</v>
      </c>
      <c r="B22" s="43"/>
      <c r="C22" s="296"/>
      <c r="D22" s="217">
        <f>SUM(D20:D21)</f>
        <v>27</v>
      </c>
      <c r="E22" s="297"/>
      <c r="F22" s="202">
        <f>SUM(F20:F21)</f>
        <v>-377</v>
      </c>
      <c r="G22" s="202"/>
      <c r="H22" s="217">
        <f>SUM(H20:H21)</f>
        <v>-389</v>
      </c>
      <c r="I22" s="297"/>
      <c r="J22" s="202">
        <f>SUM(J20:J21)</f>
        <v>4832</v>
      </c>
      <c r="K22" s="202"/>
    </row>
    <row r="23" spans="1:11" ht="12.75" customHeight="1">
      <c r="A23" s="270" t="s">
        <v>29</v>
      </c>
      <c r="B23" s="42"/>
      <c r="C23" s="203"/>
      <c r="D23" s="281"/>
      <c r="E23" s="282"/>
      <c r="F23" s="282"/>
      <c r="G23" s="282"/>
      <c r="H23" s="281"/>
      <c r="I23" s="282"/>
      <c r="J23" s="282"/>
      <c r="K23" s="203"/>
    </row>
    <row r="24" spans="1:11" ht="12.75" customHeight="1">
      <c r="A24" s="361" t="s">
        <v>30</v>
      </c>
      <c r="B24" s="42"/>
      <c r="C24" s="208"/>
      <c r="D24" s="215">
        <v>27</v>
      </c>
      <c r="E24" s="291"/>
      <c r="F24" s="66">
        <v>-377</v>
      </c>
      <c r="G24" s="66"/>
      <c r="H24" s="215">
        <v>-389</v>
      </c>
      <c r="I24" s="291"/>
      <c r="J24" s="66">
        <v>4803</v>
      </c>
      <c r="K24" s="66"/>
    </row>
    <row r="25" spans="1:11" ht="12.75" customHeight="1">
      <c r="A25" s="362" t="s">
        <v>111</v>
      </c>
      <c r="B25" s="41"/>
      <c r="C25" s="292"/>
      <c r="D25" s="305">
        <v>0</v>
      </c>
      <c r="E25" s="306"/>
      <c r="F25" s="307">
        <v>0</v>
      </c>
      <c r="G25" s="307"/>
      <c r="H25" s="305">
        <v>0</v>
      </c>
      <c r="I25" s="306"/>
      <c r="J25" s="307">
        <v>29</v>
      </c>
      <c r="K25" s="197"/>
    </row>
    <row r="26" spans="1:11" ht="12.75" customHeight="1" thickBot="1">
      <c r="A26" s="298"/>
      <c r="B26" s="43"/>
      <c r="C26" s="296"/>
      <c r="D26" s="217">
        <f>SUM(D24:D25)</f>
        <v>27</v>
      </c>
      <c r="E26" s="297"/>
      <c r="F26" s="202">
        <f>SUM(F24:F25)</f>
        <v>-377</v>
      </c>
      <c r="G26" s="202"/>
      <c r="H26" s="217">
        <f>SUM(H24:H25)</f>
        <v>-389</v>
      </c>
      <c r="I26" s="297"/>
      <c r="J26" s="202">
        <f>SUM(J24:J25)</f>
        <v>4832</v>
      </c>
      <c r="K26" s="202"/>
    </row>
    <row r="27" spans="1:11" ht="12.75" customHeight="1">
      <c r="A27" s="144" t="s">
        <v>87</v>
      </c>
      <c r="B27" s="42"/>
      <c r="C27" s="210"/>
      <c r="D27" s="142"/>
      <c r="E27" s="295"/>
      <c r="F27" s="200"/>
      <c r="G27" s="200"/>
      <c r="H27" s="142"/>
      <c r="I27" s="295"/>
      <c r="J27" s="200"/>
      <c r="K27" s="200"/>
    </row>
    <row r="28" spans="1:11" ht="12.75" customHeight="1">
      <c r="A28" s="363" t="s">
        <v>167</v>
      </c>
      <c r="B28" s="42"/>
      <c r="C28" s="210"/>
      <c r="D28" s="142"/>
      <c r="E28" s="295"/>
      <c r="F28" s="200"/>
      <c r="G28" s="200"/>
      <c r="H28" s="142"/>
      <c r="I28" s="295"/>
      <c r="J28" s="200"/>
      <c r="K28" s="200"/>
    </row>
    <row r="29" spans="1:11" ht="12.75" customHeight="1">
      <c r="A29" s="364" t="s">
        <v>160</v>
      </c>
      <c r="B29" s="42"/>
      <c r="C29" s="210"/>
      <c r="D29" s="142">
        <v>27</v>
      </c>
      <c r="E29" s="295"/>
      <c r="F29" s="200">
        <v>-376</v>
      </c>
      <c r="G29" s="200"/>
      <c r="H29" s="142">
        <v>-369</v>
      </c>
      <c r="I29" s="295"/>
      <c r="J29" s="200">
        <v>-488</v>
      </c>
      <c r="K29" s="200"/>
    </row>
    <row r="30" spans="1:11" ht="12.75" customHeight="1">
      <c r="A30" s="364" t="s">
        <v>159</v>
      </c>
      <c r="B30" s="42"/>
      <c r="C30" s="210"/>
      <c r="D30" s="305">
        <v>0</v>
      </c>
      <c r="E30" s="315"/>
      <c r="F30" s="307">
        <v>-1</v>
      </c>
      <c r="G30" s="316"/>
      <c r="H30" s="305">
        <v>-20</v>
      </c>
      <c r="I30" s="315"/>
      <c r="J30" s="307">
        <v>5291</v>
      </c>
      <c r="K30" s="200"/>
    </row>
    <row r="31" spans="1:11" ht="12.75" customHeight="1" thickBot="1">
      <c r="A31" s="145"/>
      <c r="B31" s="43"/>
      <c r="C31" s="299"/>
      <c r="D31" s="146">
        <f>SUM(D29:D30)</f>
        <v>27</v>
      </c>
      <c r="E31" s="300"/>
      <c r="F31" s="204">
        <f>SUM(F29:F30)</f>
        <v>-377</v>
      </c>
      <c r="G31" s="204"/>
      <c r="H31" s="146">
        <f>SUM(H29:H30)</f>
        <v>-389</v>
      </c>
      <c r="I31" s="300"/>
      <c r="J31" s="204">
        <f>SUM(J29:J30)</f>
        <v>4803</v>
      </c>
      <c r="K31" s="204"/>
    </row>
    <row r="32" spans="1:11" ht="13.5" customHeight="1">
      <c r="A32" s="253" t="s">
        <v>117</v>
      </c>
      <c r="B32" s="45">
        <v>7</v>
      </c>
      <c r="C32" s="203"/>
      <c r="D32" s="218"/>
      <c r="E32" s="203"/>
      <c r="F32" s="203"/>
      <c r="G32" s="203"/>
      <c r="H32" s="218"/>
      <c r="I32" s="203"/>
      <c r="J32" s="203"/>
      <c r="K32" s="203"/>
    </row>
    <row r="33" spans="1:13" ht="12.75" customHeight="1">
      <c r="A33" s="365" t="s">
        <v>168</v>
      </c>
      <c r="B33" s="45"/>
      <c r="C33" s="210"/>
      <c r="D33" s="147">
        <v>0.2</v>
      </c>
      <c r="E33" s="210"/>
      <c r="F33" s="133">
        <v>-3.97</v>
      </c>
      <c r="G33" s="210"/>
      <c r="H33" s="147">
        <v>-4.13</v>
      </c>
      <c r="I33" s="210"/>
      <c r="J33" s="133">
        <v>-5.26</v>
      </c>
      <c r="K33" s="210"/>
    </row>
    <row r="34" spans="1:13" ht="12.75" customHeight="1">
      <c r="A34" s="365" t="s">
        <v>169</v>
      </c>
      <c r="B34" s="45"/>
      <c r="C34" s="210"/>
      <c r="D34" s="147">
        <v>0.2</v>
      </c>
      <c r="E34" s="210"/>
      <c r="F34" s="133">
        <v>-3.97</v>
      </c>
      <c r="G34" s="210"/>
      <c r="H34" s="147">
        <v>-4.13</v>
      </c>
      <c r="I34" s="210"/>
      <c r="J34" s="133">
        <v>-5.13</v>
      </c>
      <c r="K34" s="210"/>
    </row>
    <row r="35" spans="1:13" ht="12.75" customHeight="1">
      <c r="A35" s="365" t="s">
        <v>170</v>
      </c>
      <c r="B35" s="45"/>
      <c r="C35" s="210"/>
      <c r="D35" s="277">
        <v>0</v>
      </c>
      <c r="E35" s="210"/>
      <c r="F35" s="133">
        <v>-0.01</v>
      </c>
      <c r="G35" s="210"/>
      <c r="H35" s="147">
        <v>-0.21</v>
      </c>
      <c r="I35" s="210"/>
      <c r="J35" s="133">
        <v>54.79</v>
      </c>
      <c r="K35" s="210"/>
    </row>
    <row r="36" spans="1:13" ht="12.75" customHeight="1">
      <c r="A36" s="362" t="s">
        <v>171</v>
      </c>
      <c r="B36" s="46"/>
      <c r="C36" s="292"/>
      <c r="D36" s="278">
        <v>0</v>
      </c>
      <c r="E36" s="292"/>
      <c r="F36" s="242">
        <v>-0.01</v>
      </c>
      <c r="G36" s="292"/>
      <c r="H36" s="241">
        <v>-0.21</v>
      </c>
      <c r="I36" s="292"/>
      <c r="J36" s="242">
        <v>53.45</v>
      </c>
      <c r="K36" s="292"/>
    </row>
    <row r="37" spans="1:13" ht="12.75" customHeight="1" thickBot="1">
      <c r="A37" s="371" t="s">
        <v>172</v>
      </c>
      <c r="B37" s="153"/>
      <c r="C37" s="301"/>
      <c r="D37" s="154">
        <f>D35+D33</f>
        <v>0.2</v>
      </c>
      <c r="E37" s="301"/>
      <c r="F37" s="205">
        <f>F35+F33</f>
        <v>-3.98</v>
      </c>
      <c r="G37" s="301"/>
      <c r="H37" s="154">
        <f>H35+H33</f>
        <v>-4.34</v>
      </c>
      <c r="I37" s="301"/>
      <c r="J37" s="205">
        <f>J35+J33</f>
        <v>49.53</v>
      </c>
      <c r="K37" s="301"/>
    </row>
    <row r="38" spans="1:13" ht="12.75" customHeight="1" thickBot="1">
      <c r="A38" s="372" t="s">
        <v>173</v>
      </c>
      <c r="B38" s="302"/>
      <c r="C38" s="301"/>
      <c r="D38" s="152">
        <f>D36+D34</f>
        <v>0.2</v>
      </c>
      <c r="E38" s="301"/>
      <c r="F38" s="206">
        <f>F36+F34</f>
        <v>-3.98</v>
      </c>
      <c r="G38" s="205"/>
      <c r="H38" s="152">
        <f>H36+H34</f>
        <v>-4.34</v>
      </c>
      <c r="I38" s="301"/>
      <c r="J38" s="206">
        <f>J36+J34</f>
        <v>48.32</v>
      </c>
      <c r="K38" s="205"/>
    </row>
    <row r="39" spans="1:13" ht="48" customHeight="1">
      <c r="A39" s="376" t="s">
        <v>178</v>
      </c>
      <c r="B39" s="376"/>
      <c r="C39" s="376"/>
      <c r="D39" s="376"/>
      <c r="E39" s="376"/>
      <c r="F39" s="376"/>
      <c r="G39" s="376"/>
      <c r="H39" s="376"/>
      <c r="I39" s="376"/>
      <c r="J39" s="376"/>
      <c r="K39" s="303"/>
      <c r="M39" s="304"/>
    </row>
    <row r="40" spans="1:13" ht="35.25" customHeight="1">
      <c r="A40" s="377" t="s">
        <v>156</v>
      </c>
      <c r="B40" s="377"/>
      <c r="C40" s="377"/>
      <c r="D40" s="377"/>
      <c r="E40" s="377"/>
      <c r="F40" s="377"/>
      <c r="G40" s="377"/>
      <c r="H40" s="377"/>
      <c r="I40" s="377"/>
      <c r="J40" s="377"/>
      <c r="K40" s="133"/>
      <c r="M40" s="304"/>
    </row>
    <row r="41" spans="1:13" ht="12.75" customHeight="1">
      <c r="A41" s="117"/>
      <c r="B41" s="117"/>
      <c r="C41" s="210"/>
      <c r="D41" s="147"/>
      <c r="E41" s="210"/>
      <c r="F41" s="133"/>
      <c r="G41" s="133"/>
      <c r="H41" s="147"/>
      <c r="I41" s="210"/>
      <c r="J41" s="133"/>
      <c r="K41" s="133"/>
    </row>
    <row r="42" spans="1:13" ht="12.75" customHeight="1">
      <c r="A42" s="378" t="s">
        <v>71</v>
      </c>
      <c r="B42" s="378"/>
      <c r="C42" s="378"/>
      <c r="D42" s="378"/>
      <c r="E42" s="378"/>
      <c r="F42" s="378"/>
      <c r="J42" s="235"/>
    </row>
    <row r="43" spans="1:13" ht="15" customHeight="1">
      <c r="A43" s="3"/>
      <c r="B43" s="3"/>
      <c r="C43" s="3"/>
      <c r="D43" s="3"/>
      <c r="E43" s="3"/>
      <c r="F43" s="3"/>
      <c r="H43" s="3"/>
      <c r="I43" s="3"/>
      <c r="J43" s="3"/>
    </row>
    <row r="44" spans="1:13" ht="15" customHeight="1">
      <c r="A44" s="3"/>
      <c r="B44" s="3"/>
      <c r="C44" s="3"/>
      <c r="D44" s="3"/>
      <c r="E44" s="3"/>
      <c r="F44" s="3"/>
      <c r="H44" s="3"/>
      <c r="I44" s="3"/>
      <c r="J44" s="3"/>
    </row>
    <row r="45" spans="1:13" ht="15" customHeight="1">
      <c r="A45" s="3"/>
      <c r="B45" s="3"/>
      <c r="C45" s="3"/>
      <c r="D45" s="3"/>
      <c r="E45" s="3"/>
      <c r="F45" s="3"/>
      <c r="H45" s="3"/>
      <c r="I45" s="3"/>
      <c r="J45" s="3"/>
    </row>
    <row r="46" spans="1:13" ht="15" customHeight="1">
      <c r="A46" s="3"/>
      <c r="B46" s="3"/>
      <c r="C46" s="3"/>
      <c r="D46" s="3"/>
      <c r="E46" s="3"/>
      <c r="F46" s="3"/>
      <c r="H46" s="3"/>
      <c r="I46" s="3"/>
      <c r="J46" s="3"/>
    </row>
    <row r="47" spans="1:13" ht="15" customHeight="1">
      <c r="A47" s="3"/>
      <c r="B47" s="3"/>
      <c r="C47" s="3"/>
      <c r="D47" s="3"/>
      <c r="E47" s="3"/>
      <c r="F47" s="3"/>
      <c r="H47" s="3"/>
      <c r="I47" s="3"/>
      <c r="J47" s="3"/>
    </row>
    <row r="48" spans="1:13" ht="15" customHeight="1">
      <c r="A48" s="3"/>
      <c r="B48" s="3"/>
      <c r="C48" s="3"/>
      <c r="D48" s="3"/>
      <c r="E48" s="3"/>
      <c r="F48" s="3"/>
      <c r="H48" s="3"/>
      <c r="I48" s="3"/>
      <c r="J48" s="3"/>
    </row>
    <row r="49" spans="1:10" ht="15" customHeight="1">
      <c r="A49" s="3"/>
      <c r="B49" s="3"/>
      <c r="C49" s="3"/>
      <c r="D49" s="3"/>
      <c r="E49" s="3"/>
      <c r="F49" s="3"/>
      <c r="H49" s="3"/>
      <c r="I49" s="3"/>
      <c r="J49" s="3"/>
    </row>
    <row r="50" spans="1:10" ht="15" customHeight="1">
      <c r="A50" s="3"/>
      <c r="B50" s="3"/>
      <c r="C50" s="3"/>
      <c r="D50" s="3"/>
      <c r="E50" s="3"/>
      <c r="F50" s="3"/>
      <c r="H50" s="3"/>
      <c r="I50" s="3"/>
      <c r="J50" s="3"/>
    </row>
    <row r="51" spans="1:10" ht="15" customHeight="1">
      <c r="A51" s="3"/>
      <c r="B51" s="3"/>
      <c r="C51" s="3"/>
      <c r="D51" s="3"/>
      <c r="E51" s="3"/>
      <c r="F51" s="3"/>
      <c r="H51" s="3"/>
      <c r="I51" s="3"/>
      <c r="J51" s="3"/>
    </row>
    <row r="52" spans="1:10" ht="15" customHeight="1">
      <c r="A52" s="3"/>
      <c r="B52" s="3"/>
      <c r="C52" s="3"/>
      <c r="D52" s="3"/>
      <c r="E52" s="3"/>
      <c r="F52" s="3"/>
      <c r="H52" s="3"/>
      <c r="I52" s="3"/>
      <c r="J52" s="3"/>
    </row>
    <row r="53" spans="1:10" ht="15" customHeight="1">
      <c r="A53" s="3"/>
      <c r="B53" s="3"/>
      <c r="C53" s="3"/>
      <c r="D53" s="3"/>
      <c r="E53" s="3"/>
      <c r="F53" s="3"/>
      <c r="H53" s="3"/>
      <c r="I53" s="3"/>
      <c r="J53" s="3"/>
    </row>
    <row r="54" spans="1:10" ht="15" customHeight="1">
      <c r="A54" s="3"/>
      <c r="B54" s="3"/>
      <c r="C54" s="3"/>
      <c r="D54" s="3"/>
      <c r="E54" s="3"/>
      <c r="F54" s="3"/>
      <c r="H54" s="3"/>
      <c r="I54" s="3"/>
      <c r="J54" s="3"/>
    </row>
    <row r="55" spans="1:10" ht="15" customHeight="1">
      <c r="A55" s="3"/>
      <c r="B55" s="3"/>
      <c r="C55" s="3"/>
      <c r="D55" s="3"/>
      <c r="E55" s="3"/>
      <c r="F55" s="3"/>
      <c r="H55" s="3"/>
      <c r="I55" s="3"/>
      <c r="J55" s="3"/>
    </row>
    <row r="56" spans="1:10" ht="15" customHeight="1">
      <c r="A56" s="3"/>
      <c r="B56" s="3"/>
      <c r="C56" s="3"/>
      <c r="D56" s="3"/>
      <c r="E56" s="3"/>
      <c r="F56" s="3"/>
      <c r="H56" s="3"/>
      <c r="I56" s="3"/>
      <c r="J56" s="3"/>
    </row>
    <row r="57" spans="1:10" ht="15" customHeight="1">
      <c r="A57" s="3"/>
      <c r="B57" s="3"/>
      <c r="C57" s="3"/>
      <c r="D57" s="3"/>
      <c r="E57" s="3"/>
      <c r="F57" s="3"/>
      <c r="H57" s="3"/>
      <c r="I57" s="3"/>
      <c r="J57" s="3"/>
    </row>
    <row r="58" spans="1:10" ht="15" customHeight="1">
      <c r="A58" s="3"/>
      <c r="B58" s="3"/>
      <c r="C58" s="3"/>
      <c r="D58" s="3"/>
      <c r="E58" s="3"/>
      <c r="F58" s="3"/>
      <c r="H58" s="3"/>
      <c r="I58" s="3"/>
      <c r="J58" s="3"/>
    </row>
    <row r="59" spans="1:10" ht="15" customHeight="1">
      <c r="A59" s="3"/>
      <c r="B59" s="3"/>
      <c r="C59" s="3"/>
      <c r="D59" s="3"/>
      <c r="E59" s="3"/>
      <c r="F59" s="3"/>
      <c r="H59" s="3"/>
      <c r="I59" s="3"/>
      <c r="J59" s="3"/>
    </row>
    <row r="60" spans="1:10" ht="15" customHeight="1">
      <c r="A60" s="3"/>
      <c r="B60" s="3"/>
      <c r="C60" s="3"/>
      <c r="D60" s="3"/>
      <c r="E60" s="3"/>
      <c r="F60" s="3"/>
      <c r="H60" s="3"/>
      <c r="I60" s="3"/>
      <c r="J60" s="3"/>
    </row>
    <row r="61" spans="1:10" ht="15" customHeight="1">
      <c r="A61" s="3"/>
      <c r="B61" s="3"/>
      <c r="C61" s="3"/>
      <c r="D61" s="3"/>
      <c r="E61" s="3"/>
      <c r="F61" s="3"/>
      <c r="H61" s="3"/>
      <c r="I61" s="3"/>
      <c r="J61" s="3"/>
    </row>
    <row r="62" spans="1:10" ht="15" customHeight="1">
      <c r="A62" s="3"/>
      <c r="B62" s="3"/>
      <c r="C62" s="3"/>
      <c r="D62" s="3"/>
      <c r="E62" s="3"/>
      <c r="F62" s="3"/>
      <c r="H62" s="3"/>
      <c r="I62" s="3"/>
      <c r="J62" s="3"/>
    </row>
    <row r="63" spans="1:10" ht="15" customHeight="1">
      <c r="A63" s="3"/>
      <c r="B63" s="3"/>
      <c r="C63" s="3"/>
      <c r="D63" s="3"/>
      <c r="E63" s="3"/>
      <c r="F63" s="3"/>
      <c r="H63" s="3"/>
      <c r="I63" s="3"/>
      <c r="J63" s="3"/>
    </row>
    <row r="64" spans="1:10" ht="15" customHeight="1">
      <c r="A64" s="3"/>
      <c r="B64" s="3"/>
      <c r="C64" s="3"/>
      <c r="D64" s="3"/>
      <c r="E64" s="3"/>
      <c r="F64" s="3"/>
      <c r="H64" s="3"/>
      <c r="I64" s="3"/>
      <c r="J64" s="3"/>
    </row>
    <row r="65" spans="1:10" ht="15" customHeight="1">
      <c r="A65" s="375"/>
      <c r="B65" s="375"/>
      <c r="C65" s="375"/>
      <c r="D65" s="375"/>
      <c r="E65" s="375"/>
      <c r="F65" s="375"/>
    </row>
    <row r="66" spans="1:10" ht="15" customHeight="1">
      <c r="A66" s="3"/>
      <c r="B66" s="3"/>
      <c r="C66" s="3"/>
      <c r="D66" s="3"/>
      <c r="E66" s="3"/>
      <c r="F66" s="3"/>
      <c r="H66" s="3"/>
      <c r="I66" s="3"/>
      <c r="J66" s="3"/>
    </row>
    <row r="67" spans="1:10" ht="15" customHeight="1">
      <c r="A67" s="3"/>
      <c r="B67" s="3"/>
      <c r="C67" s="3"/>
      <c r="D67" s="3"/>
      <c r="E67" s="3"/>
      <c r="F67" s="3"/>
      <c r="H67" s="3"/>
      <c r="I67" s="3"/>
      <c r="J67" s="3"/>
    </row>
    <row r="68" spans="1:10" ht="15" customHeight="1">
      <c r="A68" s="3"/>
      <c r="B68" s="3"/>
      <c r="C68" s="3"/>
      <c r="D68" s="3"/>
      <c r="E68" s="3"/>
      <c r="F68" s="3"/>
      <c r="H68" s="3"/>
      <c r="I68" s="3"/>
      <c r="J68" s="3"/>
    </row>
    <row r="69" spans="1:10" ht="15" customHeight="1">
      <c r="A69" s="3"/>
      <c r="B69" s="3"/>
      <c r="C69" s="3"/>
      <c r="D69" s="3"/>
      <c r="E69" s="3"/>
      <c r="F69" s="3"/>
      <c r="H69" s="3"/>
      <c r="I69" s="3"/>
      <c r="J69" s="3"/>
    </row>
    <row r="70" spans="1:10" ht="15" customHeight="1">
      <c r="A70" s="3"/>
      <c r="B70" s="3"/>
      <c r="C70" s="3"/>
      <c r="D70" s="3"/>
      <c r="E70" s="3"/>
      <c r="F70" s="3"/>
      <c r="H70" s="3"/>
      <c r="I70" s="3"/>
      <c r="J70" s="3"/>
    </row>
    <row r="71" spans="1:10" ht="15" customHeight="1">
      <c r="A71" s="3"/>
      <c r="B71" s="3"/>
      <c r="C71" s="3"/>
      <c r="D71" s="3"/>
      <c r="E71" s="3"/>
      <c r="F71" s="3"/>
      <c r="H71" s="3"/>
      <c r="I71" s="3"/>
      <c r="J71" s="3"/>
    </row>
    <row r="72" spans="1:10" ht="15" customHeight="1">
      <c r="A72" s="3"/>
      <c r="B72" s="3"/>
      <c r="C72" s="3"/>
      <c r="D72" s="3"/>
      <c r="E72" s="3"/>
      <c r="F72" s="3"/>
      <c r="H72" s="3"/>
      <c r="I72" s="3"/>
      <c r="J72" s="3"/>
    </row>
    <row r="73" spans="1:10" ht="15" customHeight="1">
      <c r="A73" s="3"/>
      <c r="B73" s="3"/>
      <c r="C73" s="3"/>
      <c r="D73" s="3"/>
      <c r="E73" s="3"/>
      <c r="F73" s="3"/>
      <c r="H73" s="3"/>
      <c r="I73" s="3"/>
      <c r="J73" s="3"/>
    </row>
    <row r="74" spans="1:10" ht="15" customHeight="1">
      <c r="A74" s="3"/>
      <c r="B74" s="3"/>
      <c r="C74" s="3"/>
      <c r="D74" s="3"/>
      <c r="E74" s="3"/>
      <c r="F74" s="3"/>
      <c r="H74" s="3"/>
      <c r="I74" s="3"/>
      <c r="J74" s="3"/>
    </row>
    <row r="75" spans="1:10" ht="15" customHeight="1">
      <c r="A75" s="3"/>
      <c r="B75" s="3"/>
      <c r="C75" s="3"/>
      <c r="D75" s="3"/>
      <c r="E75" s="3"/>
      <c r="F75" s="3"/>
      <c r="H75" s="3"/>
      <c r="I75" s="3"/>
      <c r="J75" s="3"/>
    </row>
    <row r="76" spans="1:10" ht="15" customHeight="1">
      <c r="A76" s="3"/>
      <c r="B76" s="3"/>
      <c r="C76" s="3"/>
      <c r="D76" s="3"/>
      <c r="E76" s="3"/>
      <c r="F76" s="3"/>
      <c r="H76" s="3"/>
      <c r="I76" s="3"/>
      <c r="J76" s="3"/>
    </row>
    <row r="77" spans="1:10" ht="15" customHeight="1">
      <c r="A77" s="3"/>
      <c r="B77" s="3"/>
      <c r="C77" s="3"/>
      <c r="D77" s="3"/>
      <c r="E77" s="3"/>
      <c r="F77" s="3"/>
      <c r="H77" s="3"/>
      <c r="I77" s="3"/>
      <c r="J77" s="3"/>
    </row>
    <row r="78" spans="1:10" ht="15" customHeight="1">
      <c r="A78" s="3"/>
      <c r="B78" s="3"/>
      <c r="C78" s="3"/>
      <c r="D78" s="3"/>
      <c r="E78" s="3"/>
      <c r="F78" s="3"/>
      <c r="H78" s="3"/>
      <c r="I78" s="3"/>
      <c r="J78" s="3"/>
    </row>
    <row r="79" spans="1:10" ht="15" customHeight="1">
      <c r="A79" s="3"/>
      <c r="B79" s="3"/>
      <c r="C79" s="3"/>
      <c r="D79" s="3"/>
      <c r="E79" s="3"/>
      <c r="F79" s="3"/>
      <c r="H79" s="3"/>
      <c r="I79" s="3"/>
      <c r="J79" s="3"/>
    </row>
    <row r="80" spans="1:10" ht="15" customHeight="1">
      <c r="A80" s="3"/>
      <c r="B80" s="3"/>
      <c r="C80" s="3"/>
      <c r="D80" s="3"/>
      <c r="E80" s="3"/>
      <c r="F80" s="3"/>
      <c r="H80" s="3"/>
      <c r="I80" s="3"/>
      <c r="J80" s="3"/>
    </row>
    <row r="81" spans="1:10" ht="15" customHeight="1">
      <c r="A81" s="3"/>
      <c r="B81" s="3"/>
      <c r="C81" s="3"/>
      <c r="D81" s="3"/>
      <c r="E81" s="3"/>
      <c r="F81" s="3"/>
      <c r="H81" s="3"/>
      <c r="I81" s="3"/>
      <c r="J81" s="3"/>
    </row>
    <row r="82" spans="1:10" ht="15" customHeight="1">
      <c r="A82" s="3"/>
      <c r="B82" s="3"/>
      <c r="C82" s="3"/>
      <c r="D82" s="3"/>
      <c r="E82" s="3"/>
      <c r="F82" s="3"/>
      <c r="H82" s="3"/>
      <c r="I82" s="3"/>
      <c r="J82" s="3"/>
    </row>
    <row r="83" spans="1:10" ht="15" customHeight="1">
      <c r="A83" s="3"/>
      <c r="B83" s="3"/>
      <c r="C83" s="3"/>
      <c r="D83" s="3"/>
      <c r="E83" s="3"/>
      <c r="F83" s="3"/>
      <c r="H83" s="3"/>
      <c r="I83" s="3"/>
      <c r="J83" s="3"/>
    </row>
    <row r="84" spans="1:10" ht="15" customHeight="1">
      <c r="A84" s="3"/>
      <c r="B84" s="3"/>
      <c r="C84" s="3"/>
      <c r="D84" s="3"/>
      <c r="E84" s="3"/>
      <c r="F84" s="3"/>
      <c r="H84" s="3"/>
      <c r="I84" s="3"/>
      <c r="J84" s="3"/>
    </row>
    <row r="85" spans="1:10" ht="15" customHeight="1">
      <c r="A85" s="3"/>
      <c r="B85" s="3"/>
      <c r="C85" s="3"/>
      <c r="D85" s="3"/>
      <c r="E85" s="3"/>
      <c r="F85" s="3"/>
      <c r="H85" s="3"/>
      <c r="I85" s="3"/>
      <c r="J85" s="3"/>
    </row>
    <row r="86" spans="1:10" ht="15" customHeight="1">
      <c r="A86" s="3"/>
      <c r="B86" s="3"/>
      <c r="C86" s="3"/>
      <c r="D86" s="3"/>
      <c r="E86" s="3"/>
      <c r="F86" s="3"/>
      <c r="H86" s="3"/>
      <c r="I86" s="3"/>
      <c r="J86" s="3"/>
    </row>
    <row r="87" spans="1:10" ht="15" customHeight="1">
      <c r="A87" s="3"/>
      <c r="B87" s="3"/>
      <c r="C87" s="3"/>
      <c r="D87" s="3"/>
      <c r="E87" s="3"/>
      <c r="F87" s="3"/>
      <c r="H87" s="3"/>
      <c r="I87" s="3"/>
      <c r="J87" s="3"/>
    </row>
    <row r="88" spans="1:10" ht="15" customHeight="1">
      <c r="A88" s="3"/>
      <c r="B88" s="3"/>
      <c r="C88" s="3"/>
      <c r="D88" s="3"/>
      <c r="E88" s="3"/>
      <c r="F88" s="3"/>
      <c r="H88" s="3"/>
      <c r="I88" s="3"/>
      <c r="J88" s="3"/>
    </row>
    <row r="89" spans="1:10" ht="15" customHeight="1">
      <c r="A89" s="3"/>
      <c r="B89" s="3"/>
      <c r="C89" s="3"/>
      <c r="D89" s="3"/>
      <c r="E89" s="3"/>
      <c r="F89" s="3"/>
      <c r="H89" s="3"/>
      <c r="I89" s="3"/>
      <c r="J89" s="3"/>
    </row>
    <row r="90" spans="1:10" ht="15" customHeight="1">
      <c r="A90" s="3"/>
      <c r="B90" s="3"/>
      <c r="C90" s="3"/>
      <c r="D90" s="3"/>
      <c r="E90" s="3"/>
      <c r="F90" s="3"/>
      <c r="H90" s="3"/>
      <c r="I90" s="3"/>
      <c r="J90" s="3"/>
    </row>
    <row r="91" spans="1:10" ht="15" customHeight="1">
      <c r="A91" s="3"/>
      <c r="B91" s="3"/>
      <c r="C91" s="3"/>
      <c r="D91" s="3"/>
      <c r="E91" s="3"/>
      <c r="F91" s="3"/>
      <c r="H91" s="3"/>
      <c r="I91" s="3"/>
      <c r="J91" s="3"/>
    </row>
    <row r="92" spans="1:10" ht="15" customHeight="1">
      <c r="A92" s="3"/>
      <c r="B92" s="3"/>
      <c r="C92" s="3"/>
      <c r="D92" s="3"/>
      <c r="E92" s="3"/>
      <c r="F92" s="3"/>
      <c r="H92" s="3"/>
      <c r="I92" s="3"/>
      <c r="J92" s="3"/>
    </row>
    <row r="93" spans="1:10" ht="15" customHeight="1">
      <c r="A93" s="3"/>
      <c r="B93" s="3"/>
      <c r="C93" s="3"/>
      <c r="D93" s="3"/>
      <c r="E93" s="3"/>
      <c r="F93" s="3"/>
      <c r="H93" s="3"/>
      <c r="I93" s="3"/>
      <c r="J93" s="3"/>
    </row>
    <row r="94" spans="1:10" ht="15" customHeight="1">
      <c r="A94" s="3"/>
      <c r="B94" s="3"/>
      <c r="C94" s="3"/>
      <c r="D94" s="3"/>
      <c r="E94" s="3"/>
      <c r="F94" s="3"/>
      <c r="H94" s="3"/>
      <c r="I94" s="3"/>
      <c r="J94" s="3"/>
    </row>
    <row r="95" spans="1:10" ht="15" customHeight="1">
      <c r="A95" s="3"/>
      <c r="B95" s="3"/>
      <c r="C95" s="3"/>
      <c r="D95" s="3"/>
      <c r="E95" s="3"/>
      <c r="F95" s="3"/>
      <c r="H95" s="3"/>
      <c r="I95" s="3"/>
      <c r="J95" s="3"/>
    </row>
    <row r="96" spans="1:10" ht="15" customHeight="1">
      <c r="A96" s="3"/>
      <c r="B96" s="3"/>
      <c r="C96" s="3"/>
      <c r="D96" s="3"/>
      <c r="E96" s="3"/>
      <c r="F96" s="3"/>
      <c r="H96" s="3"/>
      <c r="I96" s="3"/>
      <c r="J96" s="3"/>
    </row>
    <row r="97" spans="1:10" ht="15" customHeight="1">
      <c r="A97" s="3"/>
      <c r="B97" s="3"/>
      <c r="C97" s="3"/>
      <c r="D97" s="3"/>
      <c r="E97" s="3"/>
      <c r="F97" s="3"/>
      <c r="H97" s="3"/>
      <c r="I97" s="3"/>
      <c r="J97" s="3"/>
    </row>
    <row r="98" spans="1:10" ht="15" customHeight="1">
      <c r="A98" s="3"/>
      <c r="B98" s="3"/>
      <c r="C98" s="3"/>
      <c r="D98" s="3"/>
      <c r="E98" s="3"/>
      <c r="F98" s="3"/>
      <c r="H98" s="3"/>
      <c r="I98" s="3"/>
      <c r="J98" s="3"/>
    </row>
    <row r="99" spans="1:10" ht="15" customHeight="1">
      <c r="A99" s="3"/>
      <c r="B99" s="3"/>
      <c r="C99" s="3"/>
      <c r="D99" s="3"/>
      <c r="E99" s="3"/>
      <c r="F99" s="3"/>
      <c r="H99" s="3"/>
      <c r="I99" s="3"/>
      <c r="J99" s="3"/>
    </row>
    <row r="100" spans="1:10" ht="15" customHeight="1">
      <c r="A100" s="3"/>
      <c r="B100" s="3"/>
      <c r="C100" s="3"/>
      <c r="D100" s="3"/>
      <c r="E100" s="3"/>
      <c r="F100" s="3"/>
      <c r="H100" s="3"/>
      <c r="I100" s="3"/>
      <c r="J100" s="3"/>
    </row>
    <row r="101" spans="1:10" ht="15" customHeight="1">
      <c r="A101" s="3"/>
      <c r="B101" s="3"/>
      <c r="C101" s="3"/>
      <c r="D101" s="3"/>
      <c r="E101" s="3"/>
      <c r="F101" s="3"/>
      <c r="H101" s="3"/>
      <c r="I101" s="3"/>
      <c r="J101" s="3"/>
    </row>
    <row r="102" spans="1:10" ht="15" customHeight="1">
      <c r="A102" s="3"/>
      <c r="B102" s="3"/>
      <c r="C102" s="3"/>
      <c r="D102" s="3"/>
      <c r="E102" s="3"/>
      <c r="F102" s="3"/>
      <c r="H102" s="3"/>
      <c r="I102" s="3"/>
      <c r="J102" s="3"/>
    </row>
    <row r="103" spans="1:10" ht="15" customHeight="1">
      <c r="A103" s="3"/>
      <c r="B103" s="3"/>
      <c r="C103" s="3"/>
      <c r="D103" s="3"/>
      <c r="E103" s="3"/>
      <c r="F103" s="3"/>
      <c r="H103" s="3"/>
      <c r="I103" s="3"/>
      <c r="J103" s="3"/>
    </row>
    <row r="104" spans="1:10" ht="15" customHeight="1">
      <c r="A104" s="3"/>
      <c r="B104" s="3"/>
      <c r="C104" s="3"/>
      <c r="D104" s="3"/>
      <c r="E104" s="3"/>
      <c r="F104" s="3"/>
      <c r="H104" s="3"/>
      <c r="I104" s="3"/>
      <c r="J104" s="3"/>
    </row>
    <row r="105" spans="1:10" ht="15" customHeight="1">
      <c r="A105" s="3"/>
      <c r="B105" s="3"/>
      <c r="C105" s="3"/>
      <c r="D105" s="3"/>
      <c r="E105" s="3"/>
      <c r="F105" s="3"/>
      <c r="H105" s="3"/>
      <c r="I105" s="3"/>
      <c r="J105" s="3"/>
    </row>
    <row r="106" spans="1:10" ht="15" customHeight="1">
      <c r="A106" s="3"/>
      <c r="B106" s="3"/>
      <c r="C106" s="3"/>
      <c r="D106" s="3"/>
      <c r="E106" s="3"/>
      <c r="F106" s="3"/>
      <c r="H106" s="3"/>
      <c r="I106" s="3"/>
      <c r="J106" s="3"/>
    </row>
    <row r="107" spans="1:10" ht="15" customHeight="1">
      <c r="A107" s="3"/>
      <c r="B107" s="3"/>
      <c r="C107" s="3"/>
      <c r="D107" s="3"/>
      <c r="E107" s="3"/>
      <c r="F107" s="3"/>
      <c r="H107" s="3"/>
      <c r="I107" s="3"/>
      <c r="J107" s="3"/>
    </row>
    <row r="108" spans="1:10" ht="15" customHeight="1">
      <c r="A108" s="3"/>
      <c r="B108" s="3"/>
      <c r="C108" s="3"/>
      <c r="D108" s="3"/>
      <c r="E108" s="3"/>
      <c r="F108" s="3"/>
      <c r="H108" s="3"/>
      <c r="I108" s="3"/>
      <c r="J108" s="3"/>
    </row>
    <row r="109" spans="1:10" ht="15" customHeight="1">
      <c r="A109" s="3"/>
      <c r="B109" s="3"/>
      <c r="C109" s="3"/>
      <c r="D109" s="3"/>
      <c r="E109" s="3"/>
      <c r="F109" s="3"/>
      <c r="H109" s="3"/>
      <c r="I109" s="3"/>
      <c r="J109" s="3"/>
    </row>
    <row r="110" spans="1:10" ht="15" customHeight="1">
      <c r="A110" s="3"/>
      <c r="B110" s="3"/>
      <c r="C110" s="3"/>
      <c r="D110" s="3"/>
      <c r="E110" s="3"/>
      <c r="F110" s="3"/>
      <c r="H110" s="3"/>
      <c r="I110" s="3"/>
      <c r="J110" s="3"/>
    </row>
  </sheetData>
  <mergeCells count="6">
    <mergeCell ref="D5:F6"/>
    <mergeCell ref="A65:F65"/>
    <mergeCell ref="H5:J6"/>
    <mergeCell ref="A39:J39"/>
    <mergeCell ref="A40:J40"/>
    <mergeCell ref="A42:F42"/>
  </mergeCells>
  <pageMargins left="0.70866141732283472" right="0.70866141732283472" top="0.74803149606299213" bottom="0.74803149606299213" header="0.31496062992125984" footer="0.31496062992125984"/>
  <pageSetup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90"/>
  <sheetViews>
    <sheetView view="pageBreakPreview" zoomScaleNormal="100" zoomScaleSheetLayoutView="100" workbookViewId="0"/>
  </sheetViews>
  <sheetFormatPr defaultColWidth="21.5" defaultRowHeight="12"/>
  <cols>
    <col min="1" max="1" width="66.83203125" style="37" customWidth="1"/>
    <col min="2" max="2" width="10.83203125" style="37" customWidth="1"/>
    <col min="3" max="3" width="2.83203125" style="37" customWidth="1"/>
    <col min="4" max="4" width="10.83203125" style="37" customWidth="1"/>
    <col min="5" max="5" width="2.83203125" style="37" customWidth="1"/>
    <col min="6" max="6" width="10.83203125" style="243" customWidth="1"/>
    <col min="7" max="7" width="2.83203125" style="243" customWidth="1"/>
    <col min="8" max="8" width="10.83203125" style="243" customWidth="1"/>
    <col min="9" max="9" width="2.83203125" style="37" customWidth="1"/>
    <col min="10" max="10" width="21.5" style="273"/>
    <col min="11" max="16384" width="21.5" style="37"/>
  </cols>
  <sheetData>
    <row r="1" spans="1:12" ht="12.75" customHeight="1">
      <c r="A1" s="61" t="s">
        <v>0</v>
      </c>
    </row>
    <row r="2" spans="1:12" ht="12.75" customHeight="1">
      <c r="A2" s="61" t="s">
        <v>31</v>
      </c>
    </row>
    <row r="3" spans="1:12" ht="12.75" customHeight="1">
      <c r="A3" s="60" t="s">
        <v>70</v>
      </c>
      <c r="B3" s="36"/>
      <c r="C3" s="38"/>
      <c r="D3" s="36"/>
      <c r="F3" s="36"/>
      <c r="G3" s="38"/>
      <c r="H3" s="36"/>
    </row>
    <row r="4" spans="1:12" ht="12.75" customHeight="1">
      <c r="A4" s="62" t="s">
        <v>2</v>
      </c>
    </row>
    <row r="5" spans="1:12" s="70" customFormat="1" ht="12.75" customHeight="1">
      <c r="B5" s="373" t="s">
        <v>135</v>
      </c>
      <c r="C5" s="373"/>
      <c r="D5" s="373"/>
      <c r="F5" s="373" t="s">
        <v>136</v>
      </c>
      <c r="G5" s="373"/>
      <c r="H5" s="373"/>
      <c r="J5" s="273"/>
    </row>
    <row r="6" spans="1:12" ht="12.75" customHeight="1">
      <c r="A6" s="23"/>
      <c r="B6" s="374"/>
      <c r="C6" s="374"/>
      <c r="D6" s="374"/>
      <c r="E6" s="73"/>
      <c r="F6" s="374"/>
      <c r="G6" s="374"/>
      <c r="H6" s="374"/>
    </row>
    <row r="7" spans="1:12" ht="12.75" customHeight="1">
      <c r="A7" s="33"/>
      <c r="B7" s="148">
        <v>2022</v>
      </c>
      <c r="C7" s="33"/>
      <c r="D7" s="91">
        <v>2021</v>
      </c>
      <c r="E7" s="91"/>
      <c r="F7" s="148">
        <v>2022</v>
      </c>
      <c r="G7" s="33"/>
      <c r="H7" s="91">
        <v>2021</v>
      </c>
      <c r="I7" s="33"/>
      <c r="L7" s="60"/>
    </row>
    <row r="8" spans="1:12" ht="12.75" customHeight="1">
      <c r="A8" s="2" t="s">
        <v>86</v>
      </c>
      <c r="B8" s="250">
        <v>27</v>
      </c>
      <c r="C8" s="249"/>
      <c r="D8" s="251">
        <v>-377</v>
      </c>
      <c r="E8" s="252"/>
      <c r="F8" s="250">
        <v>-389</v>
      </c>
      <c r="G8" s="249"/>
      <c r="H8" s="251">
        <v>4832</v>
      </c>
      <c r="I8" s="249"/>
    </row>
    <row r="9" spans="1:12" ht="12.75" customHeight="1">
      <c r="A9" s="34" t="s">
        <v>32</v>
      </c>
      <c r="B9" s="219"/>
      <c r="C9" s="17"/>
      <c r="D9" s="207"/>
      <c r="E9" s="17"/>
      <c r="F9" s="219"/>
      <c r="G9" s="17"/>
      <c r="H9" s="207"/>
      <c r="I9" s="17"/>
    </row>
    <row r="10" spans="1:12" ht="12.75" customHeight="1">
      <c r="A10" s="51" t="s">
        <v>33</v>
      </c>
      <c r="B10" s="220"/>
      <c r="C10" s="22"/>
      <c r="D10" s="208"/>
      <c r="E10" s="22"/>
      <c r="F10" s="220"/>
      <c r="G10" s="22"/>
      <c r="H10" s="208"/>
      <c r="I10" s="22"/>
    </row>
    <row r="11" spans="1:12" ht="12.75" customHeight="1">
      <c r="A11" s="52" t="s">
        <v>34</v>
      </c>
      <c r="B11" s="220"/>
      <c r="C11" s="22"/>
      <c r="D11" s="208"/>
      <c r="E11" s="22"/>
      <c r="F11" s="220"/>
      <c r="G11" s="22"/>
      <c r="H11" s="208"/>
      <c r="I11" s="22"/>
    </row>
    <row r="12" spans="1:12" ht="12.75" customHeight="1">
      <c r="A12" s="53" t="s">
        <v>118</v>
      </c>
      <c r="B12" s="116">
        <v>-99</v>
      </c>
      <c r="C12" s="22"/>
      <c r="D12" s="199">
        <v>-14</v>
      </c>
      <c r="E12" s="19"/>
      <c r="F12" s="116">
        <v>-116</v>
      </c>
      <c r="G12" s="22"/>
      <c r="H12" s="199">
        <v>6</v>
      </c>
      <c r="I12" s="22"/>
    </row>
    <row r="13" spans="1:12" ht="12.75" customHeight="1">
      <c r="A13" s="53" t="s">
        <v>80</v>
      </c>
      <c r="B13" s="116">
        <v>29</v>
      </c>
      <c r="C13" s="22"/>
      <c r="D13" s="199">
        <v>-33</v>
      </c>
      <c r="E13" s="19"/>
      <c r="F13" s="116">
        <v>48</v>
      </c>
      <c r="G13" s="22"/>
      <c r="H13" s="199">
        <v>-53</v>
      </c>
      <c r="I13" s="22"/>
    </row>
    <row r="14" spans="1:12" ht="12.75" customHeight="1">
      <c r="A14" s="54" t="s">
        <v>15</v>
      </c>
      <c r="B14" s="116">
        <v>18</v>
      </c>
      <c r="C14" s="21"/>
      <c r="D14" s="199">
        <v>12</v>
      </c>
      <c r="E14" s="19"/>
      <c r="F14" s="116">
        <v>17</v>
      </c>
      <c r="G14" s="21"/>
      <c r="H14" s="199">
        <v>12</v>
      </c>
      <c r="I14" s="21"/>
    </row>
    <row r="15" spans="1:12" ht="12.75" customHeight="1">
      <c r="A15" s="33"/>
      <c r="B15" s="121">
        <f>SUM(B12:B14)</f>
        <v>-52</v>
      </c>
      <c r="C15" s="32"/>
      <c r="D15" s="209">
        <f>SUM(D12:D14)</f>
        <v>-35</v>
      </c>
      <c r="E15" s="16"/>
      <c r="F15" s="121">
        <f>SUM(F12:F14)</f>
        <v>-51</v>
      </c>
      <c r="G15" s="32"/>
      <c r="H15" s="209">
        <f>SUM(H12:H14)</f>
        <v>-35</v>
      </c>
      <c r="I15" s="32"/>
    </row>
    <row r="16" spans="1:12" ht="12.75" customHeight="1">
      <c r="A16" s="52" t="s">
        <v>152</v>
      </c>
      <c r="B16" s="219"/>
      <c r="C16" s="17"/>
      <c r="D16" s="207"/>
      <c r="E16" s="17"/>
      <c r="F16" s="219"/>
      <c r="G16" s="17"/>
      <c r="H16" s="207"/>
      <c r="I16" s="17"/>
    </row>
    <row r="17" spans="1:10" ht="12.75" customHeight="1">
      <c r="A17" s="53" t="s">
        <v>76</v>
      </c>
      <c r="B17" s="116">
        <v>1</v>
      </c>
      <c r="C17" s="22"/>
      <c r="D17" s="199">
        <v>-1</v>
      </c>
      <c r="E17" s="19"/>
      <c r="F17" s="116">
        <v>-22</v>
      </c>
      <c r="G17" s="22"/>
      <c r="H17" s="199">
        <v>-10</v>
      </c>
      <c r="I17" s="22"/>
    </row>
    <row r="18" spans="1:10" ht="12.75" customHeight="1">
      <c r="A18" s="55" t="s">
        <v>35</v>
      </c>
      <c r="B18" s="219"/>
      <c r="C18" s="17"/>
      <c r="D18" s="207"/>
      <c r="E18" s="17"/>
      <c r="F18" s="219"/>
      <c r="G18" s="17"/>
      <c r="H18" s="207"/>
      <c r="I18" s="17"/>
    </row>
    <row r="19" spans="1:10" ht="12.75" customHeight="1">
      <c r="A19" s="57" t="s">
        <v>36</v>
      </c>
      <c r="B19" s="123">
        <v>0</v>
      </c>
      <c r="C19" s="21"/>
      <c r="D19" s="197">
        <v>0</v>
      </c>
      <c r="E19" s="20"/>
      <c r="F19" s="123">
        <v>-1</v>
      </c>
      <c r="G19" s="21"/>
      <c r="H19" s="197">
        <v>19</v>
      </c>
      <c r="I19" s="21"/>
    </row>
    <row r="20" spans="1:10" ht="12.75" customHeight="1">
      <c r="A20" s="113" t="s">
        <v>37</v>
      </c>
      <c r="B20" s="221"/>
      <c r="C20" s="114"/>
      <c r="D20" s="210"/>
      <c r="E20" s="114"/>
      <c r="F20" s="221"/>
      <c r="G20" s="114"/>
      <c r="H20" s="210"/>
      <c r="I20" s="114"/>
    </row>
    <row r="21" spans="1:10" s="112" customFormat="1" ht="12.75" customHeight="1">
      <c r="A21" s="52" t="s">
        <v>81</v>
      </c>
      <c r="B21" s="221"/>
      <c r="C21" s="114"/>
      <c r="D21" s="210"/>
      <c r="E21" s="114"/>
      <c r="F21" s="221"/>
      <c r="G21" s="114"/>
      <c r="H21" s="210"/>
      <c r="I21" s="114"/>
      <c r="J21" s="273"/>
    </row>
    <row r="22" spans="1:10" s="112" customFormat="1" ht="12.75" customHeight="1">
      <c r="A22" s="54" t="s">
        <v>76</v>
      </c>
      <c r="B22" s="123">
        <v>-3</v>
      </c>
      <c r="C22" s="21"/>
      <c r="D22" s="197">
        <v>-1</v>
      </c>
      <c r="E22" s="21"/>
      <c r="F22" s="123">
        <v>-10</v>
      </c>
      <c r="G22" s="21"/>
      <c r="H22" s="197">
        <v>2</v>
      </c>
      <c r="I22" s="21"/>
      <c r="J22" s="273"/>
    </row>
    <row r="23" spans="1:10" ht="12.75" customHeight="1">
      <c r="A23" s="56" t="s">
        <v>38</v>
      </c>
      <c r="B23" s="220"/>
      <c r="C23" s="22"/>
      <c r="D23" s="208"/>
      <c r="E23" s="22"/>
      <c r="F23" s="220"/>
      <c r="G23" s="22"/>
      <c r="H23" s="208"/>
      <c r="I23" s="22"/>
    </row>
    <row r="24" spans="1:10" ht="12.75" customHeight="1">
      <c r="A24" s="53" t="s">
        <v>75</v>
      </c>
      <c r="B24" s="116">
        <v>-88</v>
      </c>
      <c r="C24" s="22"/>
      <c r="D24" s="199">
        <v>137</v>
      </c>
      <c r="E24" s="19"/>
      <c r="F24" s="116">
        <v>322</v>
      </c>
      <c r="G24" s="22"/>
      <c r="H24" s="199">
        <v>707</v>
      </c>
      <c r="I24" s="22"/>
    </row>
    <row r="25" spans="1:10" s="271" customFormat="1" ht="12.75" customHeight="1">
      <c r="A25" s="53" t="s">
        <v>15</v>
      </c>
      <c r="B25" s="116">
        <v>0</v>
      </c>
      <c r="C25" s="22"/>
      <c r="D25" s="199">
        <v>-1</v>
      </c>
      <c r="E25" s="19"/>
      <c r="F25" s="116">
        <v>0</v>
      </c>
      <c r="G25" s="22"/>
      <c r="H25" s="199">
        <v>-1</v>
      </c>
      <c r="I25" s="22"/>
      <c r="J25" s="273"/>
    </row>
    <row r="26" spans="1:10" s="271" customFormat="1" ht="12.75" customHeight="1">
      <c r="A26" s="35"/>
      <c r="B26" s="121">
        <f>SUM(B24:B25)</f>
        <v>-88</v>
      </c>
      <c r="C26" s="32"/>
      <c r="D26" s="209">
        <f>SUM(D24:D25)</f>
        <v>136</v>
      </c>
      <c r="E26" s="16"/>
      <c r="F26" s="121">
        <f>SUM(F24:F25)</f>
        <v>322</v>
      </c>
      <c r="G26" s="32"/>
      <c r="H26" s="209">
        <f>SUM(H24:H25)</f>
        <v>706</v>
      </c>
      <c r="I26" s="32"/>
      <c r="J26" s="273"/>
    </row>
    <row r="27" spans="1:10" ht="12.75" customHeight="1">
      <c r="A27" s="35" t="s">
        <v>39</v>
      </c>
      <c r="B27" s="121">
        <f>SUM(B15+B17+B19+B22+B26)</f>
        <v>-142</v>
      </c>
      <c r="C27" s="32"/>
      <c r="D27" s="209">
        <f>SUM(D15+D17+D19+D22+D26)</f>
        <v>99</v>
      </c>
      <c r="E27" s="16"/>
      <c r="F27" s="121">
        <f>SUM(F15+F17+F19+F22+F26)</f>
        <v>238</v>
      </c>
      <c r="G27" s="32"/>
      <c r="H27" s="209">
        <f>SUM(H15+H17+H19+H22+H26)</f>
        <v>682</v>
      </c>
      <c r="I27" s="32"/>
    </row>
    <row r="28" spans="1:10" ht="12.75" customHeight="1" thickBot="1">
      <c r="A28" s="69" t="s">
        <v>101</v>
      </c>
      <c r="B28" s="222">
        <f>B27+B8</f>
        <v>-115</v>
      </c>
      <c r="C28" s="24"/>
      <c r="D28" s="191">
        <f>D27+D8</f>
        <v>-278</v>
      </c>
      <c r="E28" s="31"/>
      <c r="F28" s="222">
        <f>F27+F8</f>
        <v>-151</v>
      </c>
      <c r="G28" s="24"/>
      <c r="H28" s="191">
        <f>H27+H8</f>
        <v>5514</v>
      </c>
      <c r="I28" s="24"/>
    </row>
    <row r="29" spans="1:10" ht="12.75" customHeight="1">
      <c r="A29" s="18" t="s">
        <v>29</v>
      </c>
      <c r="B29" s="223"/>
      <c r="C29" s="15"/>
      <c r="D29" s="211"/>
      <c r="E29" s="15"/>
      <c r="F29" s="223"/>
      <c r="G29" s="15"/>
      <c r="H29" s="211"/>
      <c r="I29" s="15"/>
    </row>
    <row r="30" spans="1:10" ht="12.75" customHeight="1">
      <c r="A30" s="361" t="s">
        <v>30</v>
      </c>
      <c r="B30" s="215">
        <v>-115</v>
      </c>
      <c r="C30" s="40"/>
      <c r="D30" s="66">
        <v>-278</v>
      </c>
      <c r="E30" s="66"/>
      <c r="F30" s="215">
        <v>-151</v>
      </c>
      <c r="G30" s="40"/>
      <c r="H30" s="66">
        <v>5524</v>
      </c>
      <c r="I30" s="40"/>
    </row>
    <row r="31" spans="1:10" ht="12.75" customHeight="1">
      <c r="A31" s="362" t="s">
        <v>111</v>
      </c>
      <c r="B31" s="116">
        <v>0</v>
      </c>
      <c r="C31" s="21"/>
      <c r="D31" s="199">
        <v>0</v>
      </c>
      <c r="E31" s="19"/>
      <c r="F31" s="116">
        <v>0</v>
      </c>
      <c r="G31" s="21"/>
      <c r="H31" s="199">
        <v>-10</v>
      </c>
      <c r="I31" s="21"/>
    </row>
    <row r="32" spans="1:10" ht="12.75" customHeight="1" thickBot="1">
      <c r="A32" s="39"/>
      <c r="B32" s="146">
        <f>B30+B31</f>
        <v>-115</v>
      </c>
      <c r="C32" s="24"/>
      <c r="D32" s="204">
        <f>D30+D31</f>
        <v>-278</v>
      </c>
      <c r="E32" s="31"/>
      <c r="F32" s="146">
        <f>F30+F31</f>
        <v>-151</v>
      </c>
      <c r="G32" s="24"/>
      <c r="H32" s="204">
        <f>H30+H31</f>
        <v>5514</v>
      </c>
      <c r="I32" s="24"/>
    </row>
    <row r="33" spans="1:11" s="141" customFormat="1" ht="12.75" customHeight="1">
      <c r="A33" s="144" t="s">
        <v>119</v>
      </c>
      <c r="B33" s="142"/>
      <c r="C33" s="131"/>
      <c r="D33" s="200"/>
      <c r="E33" s="132"/>
      <c r="F33" s="142"/>
      <c r="G33" s="131"/>
      <c r="H33" s="200"/>
      <c r="I33" s="131"/>
      <c r="J33" s="273"/>
    </row>
    <row r="34" spans="1:11" s="141" customFormat="1" ht="12.75" customHeight="1">
      <c r="A34" s="363" t="s">
        <v>158</v>
      </c>
      <c r="B34" s="142"/>
      <c r="C34" s="131"/>
      <c r="D34" s="200"/>
      <c r="E34" s="132"/>
      <c r="F34" s="142"/>
      <c r="G34" s="131"/>
      <c r="H34" s="200"/>
      <c r="I34" s="131"/>
      <c r="J34" s="273"/>
    </row>
    <row r="35" spans="1:11" s="130" customFormat="1" ht="12.75" customHeight="1">
      <c r="A35" s="364" t="s">
        <v>160</v>
      </c>
      <c r="B35" s="142">
        <v>-115</v>
      </c>
      <c r="C35" s="131"/>
      <c r="D35" s="200">
        <v>-277</v>
      </c>
      <c r="E35" s="132"/>
      <c r="F35" s="142">
        <v>-131</v>
      </c>
      <c r="G35" s="131"/>
      <c r="H35" s="200">
        <v>194</v>
      </c>
      <c r="I35" s="131"/>
      <c r="J35" s="273"/>
    </row>
    <row r="36" spans="1:11" s="141" customFormat="1" ht="12.75" customHeight="1">
      <c r="A36" s="364" t="s">
        <v>159</v>
      </c>
      <c r="B36" s="116">
        <v>0</v>
      </c>
      <c r="C36" s="131"/>
      <c r="D36" s="199">
        <v>-1</v>
      </c>
      <c r="E36" s="132"/>
      <c r="F36" s="116">
        <v>-20</v>
      </c>
      <c r="G36" s="131"/>
      <c r="H36" s="199">
        <v>5330</v>
      </c>
      <c r="I36" s="131"/>
      <c r="J36" s="273"/>
    </row>
    <row r="37" spans="1:11" s="141" customFormat="1" ht="12.75" customHeight="1" thickBot="1">
      <c r="A37" s="145"/>
      <c r="B37" s="146">
        <f>B35+B36</f>
        <v>-115</v>
      </c>
      <c r="C37" s="24"/>
      <c r="D37" s="204">
        <f>D35+D36</f>
        <v>-278</v>
      </c>
      <c r="E37" s="31"/>
      <c r="F37" s="146">
        <f>F35+F36</f>
        <v>-151</v>
      </c>
      <c r="G37" s="24"/>
      <c r="H37" s="204">
        <f>H35+H36</f>
        <v>5524</v>
      </c>
      <c r="I37" s="24"/>
      <c r="J37" s="273"/>
    </row>
    <row r="38" spans="1:11" ht="45.95" customHeight="1">
      <c r="A38" s="381" t="s">
        <v>177</v>
      </c>
      <c r="B38" s="381"/>
      <c r="C38" s="381"/>
      <c r="D38" s="381"/>
      <c r="E38" s="381"/>
      <c r="F38" s="381"/>
      <c r="G38" s="381"/>
      <c r="H38" s="381"/>
      <c r="K38" s="268"/>
    </row>
    <row r="39" spans="1:11" ht="12.75" customHeight="1">
      <c r="A39" s="105"/>
      <c r="B39" s="105"/>
      <c r="C39" s="105"/>
      <c r="D39" s="105"/>
      <c r="E39" s="105"/>
    </row>
    <row r="40" spans="1:11" ht="12.75" customHeight="1">
      <c r="A40" s="379" t="s">
        <v>71</v>
      </c>
      <c r="B40" s="379"/>
      <c r="C40" s="379"/>
      <c r="D40" s="379"/>
      <c r="E40" s="379"/>
      <c r="F40" s="235"/>
      <c r="G40" s="37"/>
      <c r="H40" s="37"/>
    </row>
    <row r="41" spans="1:11" ht="15" customHeight="1">
      <c r="A41" s="105"/>
      <c r="B41" s="105"/>
      <c r="C41" s="105"/>
      <c r="D41" s="105"/>
      <c r="E41" s="105"/>
    </row>
    <row r="42" spans="1:11" ht="15" customHeight="1"/>
    <row r="43" spans="1:11" ht="15" customHeight="1">
      <c r="A43" s="259"/>
      <c r="B43" s="105"/>
      <c r="C43" s="105"/>
      <c r="D43" s="105"/>
      <c r="E43" s="105"/>
    </row>
    <row r="44" spans="1:11" ht="15" customHeight="1">
      <c r="A44" s="258"/>
    </row>
    <row r="45" spans="1:11" ht="15" customHeight="1">
      <c r="A45" s="257"/>
    </row>
    <row r="46" spans="1:11" ht="15" customHeight="1"/>
    <row r="47" spans="1:11" ht="15" customHeight="1"/>
    <row r="48" spans="1:11" ht="15" customHeight="1"/>
    <row r="49" spans="1:8" ht="15" customHeight="1"/>
    <row r="50" spans="1:8" ht="15" customHeight="1"/>
    <row r="51" spans="1:8" ht="15" customHeight="1"/>
    <row r="52" spans="1:8" ht="15" customHeight="1"/>
    <row r="53" spans="1:8" ht="15" customHeight="1"/>
    <row r="54" spans="1:8" ht="15" customHeight="1"/>
    <row r="55" spans="1:8" ht="15" customHeight="1"/>
    <row r="56" spans="1:8" ht="15" customHeight="1"/>
    <row r="57" spans="1:8" ht="15" customHeight="1"/>
    <row r="58" spans="1:8" ht="15" customHeight="1">
      <c r="A58" s="380"/>
      <c r="B58" s="380"/>
      <c r="C58" s="380"/>
      <c r="D58" s="380"/>
      <c r="E58" s="380"/>
      <c r="F58" s="37"/>
      <c r="G58" s="37"/>
      <c r="H58" s="37"/>
    </row>
    <row r="59" spans="1:8" ht="15" customHeight="1"/>
    <row r="60" spans="1:8" ht="15" customHeight="1"/>
    <row r="61" spans="1:8" ht="15" customHeight="1"/>
    <row r="62" spans="1:8" ht="15" customHeight="1"/>
    <row r="63" spans="1:8" ht="15" customHeight="1"/>
    <row r="64" spans="1:8"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sheetData>
  <mergeCells count="5">
    <mergeCell ref="A40:E40"/>
    <mergeCell ref="B5:D6"/>
    <mergeCell ref="A58:E58"/>
    <mergeCell ref="F5:H6"/>
    <mergeCell ref="A38:H38"/>
  </mergeCells>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9"/>
  <sheetViews>
    <sheetView view="pageBreakPreview" zoomScaleNormal="100" zoomScaleSheetLayoutView="100" workbookViewId="0"/>
  </sheetViews>
  <sheetFormatPr defaultColWidth="21.5" defaultRowHeight="12"/>
  <cols>
    <col min="1" max="1" width="60.83203125" style="60" customWidth="1"/>
    <col min="2" max="3" width="7.83203125" style="60" customWidth="1"/>
    <col min="4" max="4" width="14.83203125" style="60" customWidth="1"/>
    <col min="5" max="5" width="2.83203125" style="60" customWidth="1"/>
    <col min="6" max="6" width="14.83203125" style="60" customWidth="1"/>
    <col min="7" max="7" width="2.83203125" style="60" customWidth="1"/>
    <col min="8" max="8" width="8" style="60" customWidth="1"/>
    <col min="9" max="16384" width="21.5" style="60"/>
  </cols>
  <sheetData>
    <row r="1" spans="1:8" ht="12" customHeight="1">
      <c r="A1" s="370" t="s">
        <v>0</v>
      </c>
      <c r="B1" s="370"/>
      <c r="C1" s="283"/>
      <c r="D1" s="287"/>
      <c r="E1" s="284"/>
      <c r="F1" s="287"/>
      <c r="G1" s="287"/>
      <c r="H1" s="260"/>
    </row>
    <row r="2" spans="1:8" ht="12" customHeight="1">
      <c r="A2" s="370" t="s">
        <v>40</v>
      </c>
      <c r="B2" s="370"/>
      <c r="C2" s="370"/>
      <c r="D2" s="370"/>
      <c r="E2" s="370"/>
      <c r="F2" s="370"/>
      <c r="G2" s="283"/>
      <c r="H2" s="260"/>
    </row>
    <row r="3" spans="1:8" ht="12" customHeight="1">
      <c r="A3" s="60" t="s">
        <v>70</v>
      </c>
      <c r="D3" s="287"/>
      <c r="E3" s="286"/>
      <c r="F3" s="287"/>
      <c r="G3" s="287"/>
      <c r="H3" s="260"/>
    </row>
    <row r="4" spans="1:8" ht="12" customHeight="1">
      <c r="A4" s="287" t="s">
        <v>41</v>
      </c>
      <c r="B4" s="287"/>
      <c r="D4" s="287"/>
      <c r="E4" s="286"/>
      <c r="F4" s="287"/>
      <c r="G4" s="287"/>
      <c r="H4" s="260"/>
    </row>
    <row r="5" spans="1:8" ht="12" customHeight="1">
      <c r="A5" s="287" t="s">
        <v>2</v>
      </c>
      <c r="B5" s="287"/>
      <c r="D5" s="287"/>
      <c r="E5" s="284"/>
      <c r="F5" s="287"/>
      <c r="G5" s="287"/>
      <c r="H5" s="260"/>
    </row>
    <row r="6" spans="1:8" ht="15" customHeight="1">
      <c r="A6" s="284"/>
      <c r="B6" s="284"/>
      <c r="C6" s="284"/>
      <c r="D6" s="134">
        <v>44834</v>
      </c>
      <c r="E6" s="120"/>
      <c r="F6" s="321">
        <v>43100</v>
      </c>
      <c r="G6" s="321"/>
      <c r="H6" s="260"/>
    </row>
    <row r="7" spans="1:8" ht="12" customHeight="1">
      <c r="A7" s="322"/>
      <c r="B7" s="323" t="s">
        <v>3</v>
      </c>
      <c r="C7" s="323"/>
      <c r="D7" s="324">
        <v>2022</v>
      </c>
      <c r="E7" s="119"/>
      <c r="F7" s="325">
        <v>2021</v>
      </c>
      <c r="G7" s="325"/>
      <c r="H7" s="235"/>
    </row>
    <row r="8" spans="1:8" ht="12.75" customHeight="1">
      <c r="A8" s="326" t="s">
        <v>42</v>
      </c>
      <c r="B8" s="327"/>
      <c r="C8" s="327"/>
      <c r="D8" s="135"/>
      <c r="E8" s="327"/>
      <c r="F8" s="135"/>
      <c r="G8" s="135"/>
      <c r="H8" s="260"/>
    </row>
    <row r="9" spans="1:8" ht="12.75" customHeight="1">
      <c r="A9" s="156" t="s">
        <v>43</v>
      </c>
      <c r="B9" s="286"/>
      <c r="C9" s="286"/>
      <c r="D9" s="129">
        <v>1345</v>
      </c>
      <c r="E9" s="111"/>
      <c r="F9" s="212">
        <v>1675</v>
      </c>
      <c r="G9" s="96"/>
      <c r="H9" s="260"/>
    </row>
    <row r="10" spans="1:8" ht="12.75" customHeight="1">
      <c r="A10" s="156" t="s">
        <v>44</v>
      </c>
      <c r="B10" s="286"/>
      <c r="C10" s="286"/>
      <c r="D10" s="58">
        <v>250</v>
      </c>
      <c r="E10" s="116"/>
      <c r="F10" s="97">
        <v>269</v>
      </c>
      <c r="G10" s="97"/>
      <c r="H10" s="260"/>
    </row>
    <row r="11" spans="1:8" ht="12.75" customHeight="1">
      <c r="A11" s="156" t="s">
        <v>77</v>
      </c>
      <c r="B11" s="286">
        <v>9</v>
      </c>
      <c r="C11" s="286"/>
      <c r="D11" s="58">
        <v>59</v>
      </c>
      <c r="E11" s="116"/>
      <c r="F11" s="97">
        <v>55</v>
      </c>
      <c r="G11" s="97"/>
      <c r="H11" s="260"/>
    </row>
    <row r="12" spans="1:8" ht="12.75" customHeight="1">
      <c r="A12" s="156" t="s">
        <v>45</v>
      </c>
      <c r="B12" s="328">
        <v>10</v>
      </c>
      <c r="C12" s="328"/>
      <c r="D12" s="58">
        <v>3808</v>
      </c>
      <c r="E12" s="116"/>
      <c r="F12" s="97">
        <v>3242</v>
      </c>
      <c r="G12" s="97"/>
      <c r="H12" s="260"/>
    </row>
    <row r="13" spans="1:8" ht="12.75" customHeight="1">
      <c r="A13" s="156" t="s">
        <v>46</v>
      </c>
      <c r="B13" s="328">
        <v>11</v>
      </c>
      <c r="C13" s="328"/>
      <c r="D13" s="58">
        <v>459</v>
      </c>
      <c r="E13" s="116"/>
      <c r="F13" s="97">
        <v>76</v>
      </c>
      <c r="G13" s="97"/>
      <c r="H13" s="260"/>
    </row>
    <row r="14" spans="1:8" ht="12.75" customHeight="1">
      <c r="A14" s="156" t="s">
        <v>47</v>
      </c>
      <c r="B14" s="328">
        <v>12</v>
      </c>
      <c r="C14" s="328"/>
      <c r="D14" s="58">
        <v>143</v>
      </c>
      <c r="E14" s="116"/>
      <c r="F14" s="97">
        <v>164</v>
      </c>
      <c r="G14" s="97"/>
      <c r="H14" s="260"/>
    </row>
    <row r="15" spans="1:8" ht="12.75" customHeight="1">
      <c r="A15" s="329" t="s">
        <v>48</v>
      </c>
      <c r="B15" s="330"/>
      <c r="C15" s="330"/>
      <c r="D15" s="224">
        <f>SUM(D9:D14)</f>
        <v>6064</v>
      </c>
      <c r="E15" s="121"/>
      <c r="F15" s="213">
        <f>SUM(F9:F14)</f>
        <v>5481</v>
      </c>
      <c r="G15" s="99"/>
      <c r="H15" s="260"/>
    </row>
    <row r="16" spans="1:8" ht="12.75" customHeight="1">
      <c r="A16" s="331" t="s">
        <v>49</v>
      </c>
      <c r="B16" s="327"/>
      <c r="C16" s="332"/>
      <c r="D16" s="58">
        <v>1022</v>
      </c>
      <c r="E16" s="116"/>
      <c r="F16" s="97">
        <v>837</v>
      </c>
      <c r="G16" s="97"/>
      <c r="H16" s="260"/>
    </row>
    <row r="17" spans="1:8" ht="12.75" customHeight="1">
      <c r="A17" s="60" t="s">
        <v>50</v>
      </c>
      <c r="B17" s="286"/>
      <c r="C17" s="286"/>
      <c r="D17" s="58">
        <v>3964</v>
      </c>
      <c r="E17" s="116"/>
      <c r="F17" s="97">
        <v>4129</v>
      </c>
      <c r="G17" s="97"/>
      <c r="H17" s="260"/>
    </row>
    <row r="18" spans="1:8" ht="12.75" customHeight="1">
      <c r="A18" s="60" t="s">
        <v>6</v>
      </c>
      <c r="B18" s="286"/>
      <c r="C18" s="286"/>
      <c r="D18" s="58">
        <v>267</v>
      </c>
      <c r="E18" s="116"/>
      <c r="F18" s="97">
        <v>250</v>
      </c>
      <c r="G18" s="97"/>
      <c r="H18" s="260"/>
    </row>
    <row r="19" spans="1:8" ht="12.75" customHeight="1">
      <c r="A19" s="60" t="s">
        <v>46</v>
      </c>
      <c r="B19" s="328">
        <v>11</v>
      </c>
      <c r="C19" s="328"/>
      <c r="D19" s="58">
        <v>819</v>
      </c>
      <c r="E19" s="116"/>
      <c r="F19" s="97">
        <v>1680</v>
      </c>
      <c r="G19" s="97"/>
      <c r="H19" s="260"/>
    </row>
    <row r="20" spans="1:8" ht="12.75" customHeight="1">
      <c r="A20" s="1" t="s">
        <v>47</v>
      </c>
      <c r="B20" s="333">
        <v>12</v>
      </c>
      <c r="C20" s="334"/>
      <c r="D20" s="140">
        <v>332</v>
      </c>
      <c r="E20" s="116"/>
      <c r="F20" s="98">
        <v>387</v>
      </c>
      <c r="G20" s="98"/>
      <c r="H20" s="260"/>
    </row>
    <row r="21" spans="1:8" ht="12.75" customHeight="1">
      <c r="A21" s="329" t="s">
        <v>51</v>
      </c>
      <c r="B21" s="330"/>
      <c r="C21" s="330"/>
      <c r="D21" s="224">
        <f>SUM(D16:D20)</f>
        <v>6404</v>
      </c>
      <c r="E21" s="121"/>
      <c r="F21" s="213">
        <f>SUM(F16:F20)</f>
        <v>7283</v>
      </c>
      <c r="G21" s="99"/>
      <c r="H21" s="260"/>
    </row>
    <row r="22" spans="1:8" ht="12.75" customHeight="1" thickBot="1">
      <c r="A22" s="145"/>
      <c r="B22" s="335"/>
      <c r="C22" s="335"/>
      <c r="D22" s="106">
        <f>SUM(D15,D21)</f>
        <v>12468</v>
      </c>
      <c r="E22" s="106"/>
      <c r="F22" s="100">
        <f>SUM(F15,F21)</f>
        <v>12764</v>
      </c>
      <c r="G22" s="100"/>
      <c r="H22" s="260"/>
    </row>
    <row r="23" spans="1:8" ht="12.75" customHeight="1">
      <c r="A23" s="253" t="s">
        <v>52</v>
      </c>
      <c r="B23" s="336"/>
      <c r="C23" s="332"/>
      <c r="D23" s="136"/>
      <c r="E23" s="59"/>
      <c r="F23" s="101"/>
      <c r="G23" s="101"/>
      <c r="H23" s="235"/>
    </row>
    <row r="24" spans="1:8" ht="12.75" customHeight="1">
      <c r="A24" s="60" t="s">
        <v>53</v>
      </c>
      <c r="B24" s="286"/>
      <c r="C24" s="286"/>
      <c r="D24" s="107">
        <v>1411</v>
      </c>
      <c r="E24" s="107"/>
      <c r="F24" s="96">
        <v>1164</v>
      </c>
      <c r="G24" s="96"/>
      <c r="H24" s="260"/>
    </row>
    <row r="25" spans="1:8" ht="12.75" customHeight="1">
      <c r="A25" s="60" t="s">
        <v>54</v>
      </c>
      <c r="B25" s="328">
        <v>13</v>
      </c>
      <c r="C25" s="328"/>
      <c r="D25" s="262">
        <v>76</v>
      </c>
      <c r="E25" s="122"/>
      <c r="F25" s="97">
        <v>101</v>
      </c>
      <c r="G25" s="97"/>
      <c r="H25" s="261"/>
    </row>
    <row r="26" spans="1:8" ht="12.75" customHeight="1">
      <c r="A26" s="60" t="s">
        <v>78</v>
      </c>
      <c r="B26" s="286">
        <v>9</v>
      </c>
      <c r="C26" s="286"/>
      <c r="D26" s="262">
        <v>3301</v>
      </c>
      <c r="E26" s="116"/>
      <c r="F26" s="97">
        <v>2853</v>
      </c>
      <c r="G26" s="97"/>
      <c r="H26" s="261"/>
    </row>
    <row r="27" spans="1:8" ht="12.75" customHeight="1">
      <c r="A27" s="60" t="s">
        <v>137</v>
      </c>
      <c r="B27" s="286">
        <v>16</v>
      </c>
      <c r="C27" s="286"/>
      <c r="D27" s="262">
        <v>8</v>
      </c>
      <c r="E27" s="116"/>
      <c r="F27" s="199">
        <v>0</v>
      </c>
      <c r="G27" s="97"/>
      <c r="H27" s="261"/>
    </row>
    <row r="28" spans="1:8" ht="12.75" customHeight="1">
      <c r="A28" s="60" t="s">
        <v>88</v>
      </c>
      <c r="B28" s="328">
        <v>14</v>
      </c>
      <c r="C28" s="328"/>
      <c r="D28" s="262">
        <v>335</v>
      </c>
      <c r="E28" s="116"/>
      <c r="F28" s="97">
        <v>216</v>
      </c>
      <c r="G28" s="97"/>
      <c r="H28" s="261"/>
    </row>
    <row r="29" spans="1:8" ht="12.75" customHeight="1">
      <c r="A29" s="60" t="s">
        <v>89</v>
      </c>
      <c r="B29" s="328">
        <v>15</v>
      </c>
      <c r="C29" s="333"/>
      <c r="D29" s="263">
        <v>348</v>
      </c>
      <c r="E29" s="123"/>
      <c r="F29" s="97">
        <v>434</v>
      </c>
      <c r="G29" s="98"/>
      <c r="H29" s="261"/>
    </row>
    <row r="30" spans="1:8" ht="12.75" customHeight="1">
      <c r="A30" s="329" t="s">
        <v>55</v>
      </c>
      <c r="B30" s="330"/>
      <c r="C30" s="337"/>
      <c r="D30" s="137">
        <f>SUM(D24:D29)</f>
        <v>5479</v>
      </c>
      <c r="E30" s="108"/>
      <c r="F30" s="213">
        <f>SUM(F24:F29)</f>
        <v>4768</v>
      </c>
      <c r="G30" s="98"/>
      <c r="H30" s="260"/>
    </row>
    <row r="31" spans="1:8" ht="12.75" customHeight="1">
      <c r="A31" s="331" t="s">
        <v>54</v>
      </c>
      <c r="B31" s="338">
        <v>13</v>
      </c>
      <c r="C31" s="334"/>
      <c r="D31" s="264">
        <v>161</v>
      </c>
      <c r="E31" s="116"/>
      <c r="F31" s="97">
        <v>229</v>
      </c>
      <c r="G31" s="97"/>
      <c r="H31" s="260"/>
    </row>
    <row r="32" spans="1:8" ht="12.75" customHeight="1">
      <c r="A32" s="60" t="s">
        <v>78</v>
      </c>
      <c r="B32" s="286">
        <v>9</v>
      </c>
      <c r="C32" s="286"/>
      <c r="D32" s="264">
        <v>1745</v>
      </c>
      <c r="E32" s="116"/>
      <c r="F32" s="97">
        <v>1156</v>
      </c>
      <c r="G32" s="97"/>
      <c r="H32" s="260"/>
    </row>
    <row r="33" spans="1:8" ht="12.75" customHeight="1">
      <c r="A33" s="60" t="s">
        <v>56</v>
      </c>
      <c r="B33" s="328">
        <v>16</v>
      </c>
      <c r="C33" s="328"/>
      <c r="D33" s="264">
        <v>6176</v>
      </c>
      <c r="E33" s="116"/>
      <c r="F33" s="97">
        <v>7047</v>
      </c>
      <c r="G33" s="97"/>
      <c r="H33" s="260"/>
    </row>
    <row r="34" spans="1:8" ht="12.75" customHeight="1">
      <c r="A34" s="60" t="s">
        <v>38</v>
      </c>
      <c r="B34" s="286"/>
      <c r="C34" s="286"/>
      <c r="D34" s="264">
        <v>774</v>
      </c>
      <c r="E34" s="116"/>
      <c r="F34" s="97">
        <v>1100</v>
      </c>
      <c r="G34" s="97"/>
      <c r="H34" s="260"/>
    </row>
    <row r="35" spans="1:8" ht="12.75" customHeight="1">
      <c r="A35" s="60" t="s">
        <v>88</v>
      </c>
      <c r="B35" s="328">
        <v>14</v>
      </c>
      <c r="C35" s="328"/>
      <c r="D35" s="264">
        <v>1139</v>
      </c>
      <c r="E35" s="116"/>
      <c r="F35" s="97">
        <v>1252</v>
      </c>
      <c r="G35" s="97"/>
      <c r="H35" s="260"/>
    </row>
    <row r="36" spans="1:8" ht="12.75" customHeight="1">
      <c r="A36" s="1" t="s">
        <v>89</v>
      </c>
      <c r="B36" s="333">
        <v>15</v>
      </c>
      <c r="C36" s="333"/>
      <c r="D36" s="263">
        <v>283</v>
      </c>
      <c r="E36" s="123"/>
      <c r="F36" s="98">
        <v>301</v>
      </c>
      <c r="G36" s="98"/>
      <c r="H36" s="260"/>
    </row>
    <row r="37" spans="1:8" ht="12.75" customHeight="1">
      <c r="A37" s="329" t="s">
        <v>57</v>
      </c>
      <c r="B37" s="330"/>
      <c r="C37" s="337"/>
      <c r="D37" s="263">
        <f>SUM(D31:D36)</f>
        <v>10278</v>
      </c>
      <c r="E37" s="123"/>
      <c r="F37" s="98">
        <f>SUM(F31:F36)</f>
        <v>11085</v>
      </c>
      <c r="G37" s="98"/>
      <c r="H37" s="260"/>
    </row>
    <row r="38" spans="1:8" ht="12.75" customHeight="1">
      <c r="A38" s="339"/>
      <c r="B38" s="330"/>
      <c r="C38" s="337"/>
      <c r="D38" s="263">
        <f>D30+D37</f>
        <v>15757</v>
      </c>
      <c r="E38" s="123"/>
      <c r="F38" s="98">
        <f>F30+F37</f>
        <v>15853</v>
      </c>
      <c r="G38" s="98"/>
      <c r="H38" s="260"/>
    </row>
    <row r="39" spans="1:8" ht="12.75" customHeight="1">
      <c r="A39" s="326" t="s">
        <v>74</v>
      </c>
      <c r="B39" s="327"/>
      <c r="C39" s="332"/>
      <c r="D39" s="138"/>
      <c r="E39" s="58"/>
      <c r="F39" s="97"/>
      <c r="G39" s="97"/>
      <c r="H39" s="260"/>
    </row>
    <row r="40" spans="1:8" ht="12.75" customHeight="1">
      <c r="A40" s="60" t="s">
        <v>58</v>
      </c>
      <c r="B40" s="286"/>
      <c r="C40" s="286"/>
      <c r="D40" s="264">
        <v>-3289</v>
      </c>
      <c r="E40" s="116"/>
      <c r="F40" s="98">
        <v>-3089</v>
      </c>
      <c r="G40" s="97"/>
      <c r="H40" s="260"/>
    </row>
    <row r="41" spans="1:8" ht="12.75" customHeight="1" thickBot="1">
      <c r="A41" s="145"/>
      <c r="B41" s="335"/>
      <c r="C41" s="335"/>
      <c r="D41" s="106">
        <f>SUM(D38,D40)</f>
        <v>12468</v>
      </c>
      <c r="E41" s="110"/>
      <c r="F41" s="214">
        <f>SUM(F38,F40)</f>
        <v>12764</v>
      </c>
      <c r="G41" s="100"/>
      <c r="H41" s="260"/>
    </row>
    <row r="42" spans="1:8" ht="12.75" customHeight="1">
      <c r="A42" s="270" t="s">
        <v>59</v>
      </c>
      <c r="B42" s="340">
        <v>20</v>
      </c>
      <c r="C42" s="340"/>
      <c r="D42" s="341"/>
      <c r="E42" s="336"/>
      <c r="F42" s="341"/>
      <c r="G42" s="341"/>
      <c r="H42" s="260"/>
    </row>
    <row r="43" spans="1:8" ht="12.75" customHeight="1">
      <c r="A43" s="384"/>
      <c r="B43" s="384"/>
      <c r="C43" s="384"/>
      <c r="D43" s="384"/>
      <c r="E43" s="384"/>
      <c r="F43" s="384"/>
      <c r="G43" s="384"/>
      <c r="H43" s="235"/>
    </row>
    <row r="44" spans="1:8" ht="12.75" customHeight="1">
      <c r="A44" s="383" t="s">
        <v>85</v>
      </c>
      <c r="B44" s="383"/>
      <c r="C44" s="383"/>
      <c r="D44" s="383"/>
      <c r="E44" s="383"/>
      <c r="F44" s="383"/>
      <c r="G44" s="383"/>
      <c r="H44" s="260"/>
    </row>
    <row r="45" spans="1:8" ht="15" customHeight="1">
      <c r="A45" s="274"/>
      <c r="B45" s="274"/>
      <c r="C45" s="274"/>
      <c r="D45" s="139"/>
      <c r="E45" s="274"/>
      <c r="F45" s="274"/>
      <c r="G45" s="274"/>
      <c r="H45" s="235"/>
    </row>
    <row r="46" spans="1:8" ht="24" customHeight="1"/>
    <row r="47" spans="1:8" ht="15" customHeight="1"/>
    <row r="48" spans="1:8" ht="15" customHeight="1"/>
    <row r="49" spans="1:7" ht="15" customHeight="1">
      <c r="A49" s="382"/>
      <c r="B49" s="382"/>
      <c r="C49" s="382"/>
      <c r="D49" s="382"/>
      <c r="E49" s="382"/>
      <c r="F49" s="382"/>
      <c r="G49" s="382"/>
    </row>
    <row r="50" spans="1:7" ht="15" customHeight="1"/>
    <row r="51" spans="1:7" ht="15" customHeight="1"/>
    <row r="52" spans="1:7" ht="15" customHeight="1"/>
    <row r="53" spans="1:7" ht="15" customHeight="1"/>
    <row r="54" spans="1:7" ht="15" customHeight="1"/>
    <row r="55" spans="1:7" ht="15" customHeight="1"/>
    <row r="56" spans="1:7" ht="15" customHeight="1"/>
    <row r="57" spans="1:7" ht="15" customHeight="1"/>
    <row r="58" spans="1:7" ht="15" customHeight="1"/>
    <row r="59" spans="1:7" ht="15" customHeight="1"/>
    <row r="60" spans="1:7" ht="15" customHeight="1"/>
    <row r="61" spans="1:7" ht="15" customHeight="1"/>
    <row r="62" spans="1:7" ht="15" customHeight="1"/>
    <row r="63" spans="1:7" ht="15" customHeight="1"/>
    <row r="64" spans="1:7"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sheetData>
  <mergeCells count="3">
    <mergeCell ref="A49:G49"/>
    <mergeCell ref="A44:G44"/>
    <mergeCell ref="A43:G43"/>
  </mergeCells>
  <pageMargins left="0.70866141732283505" right="0.70866141732283505" top="0.74803149606299202" bottom="0.74803149606299202" header="0.31496062992126" footer="0.31496062992126"/>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77"/>
  <sheetViews>
    <sheetView view="pageBreakPreview" zoomScaleNormal="100" zoomScaleSheetLayoutView="100" workbookViewId="0"/>
  </sheetViews>
  <sheetFormatPr defaultColWidth="21.5" defaultRowHeight="12.75"/>
  <cols>
    <col min="1" max="1" width="37.83203125" style="14" customWidth="1"/>
    <col min="2" max="2" width="0.83203125" style="14" customWidth="1"/>
    <col min="3" max="3" width="10.83203125" style="14" customWidth="1"/>
    <col min="4" max="4" width="0.83203125" style="14" customWidth="1"/>
    <col min="5" max="5" width="10.83203125" style="14" customWidth="1"/>
    <col min="6" max="6" width="0.83203125" style="14" customWidth="1"/>
    <col min="7" max="7" width="10.83203125" style="14" customWidth="1"/>
    <col min="8" max="8" width="0.83203125" style="14" customWidth="1"/>
    <col min="9" max="9" width="10.83203125" style="14" customWidth="1"/>
    <col min="10" max="10" width="0.83203125" style="14" customWidth="1"/>
    <col min="11" max="11" width="10.83203125" style="14" customWidth="1"/>
    <col min="12" max="12" width="1" style="14" customWidth="1"/>
    <col min="13" max="13" width="10.83203125" style="14" customWidth="1"/>
    <col min="14" max="14" width="0.83203125" style="14" customWidth="1"/>
    <col min="15" max="15" width="10.83203125" style="14" customWidth="1"/>
    <col min="16" max="16" width="0.83203125" style="14" customWidth="1"/>
    <col min="17" max="17" width="10.83203125" style="14" customWidth="1"/>
    <col min="18" max="18" width="0.83203125" style="14" customWidth="1"/>
    <col min="19" max="19" width="10.83203125" style="14" customWidth="1"/>
    <col min="20" max="20" width="0.83203125" style="14" customWidth="1"/>
    <col min="21" max="21" width="10.83203125" style="14" customWidth="1"/>
    <col min="22" max="22" width="0.83203125" style="14" customWidth="1"/>
    <col min="23" max="23" width="10.83203125" style="14" customWidth="1"/>
    <col min="24" max="24" width="0.83203125" style="14" customWidth="1"/>
    <col min="25" max="25" width="10.83203125" style="14" customWidth="1"/>
    <col min="26" max="26" width="0.83203125" style="14" customWidth="1"/>
    <col min="27" max="16384" width="21.5" style="14"/>
  </cols>
  <sheetData>
    <row r="1" spans="1:27" ht="12.75" customHeight="1">
      <c r="A1" s="367" t="s">
        <v>0</v>
      </c>
      <c r="B1" s="367"/>
      <c r="C1" s="367"/>
      <c r="D1" s="367"/>
      <c r="E1" s="367"/>
      <c r="F1" s="92"/>
      <c r="G1" s="92"/>
      <c r="L1" s="30"/>
      <c r="M1" s="30"/>
      <c r="N1" s="30"/>
      <c r="O1" s="30"/>
      <c r="P1" s="30"/>
      <c r="Q1" s="30"/>
      <c r="R1" s="30"/>
      <c r="S1" s="30"/>
      <c r="T1" s="30"/>
      <c r="U1" s="30"/>
      <c r="V1" s="30"/>
      <c r="W1" s="30"/>
      <c r="X1" s="30"/>
      <c r="Y1" s="30"/>
      <c r="AA1" s="265"/>
    </row>
    <row r="2" spans="1:27" ht="12.75" customHeight="1">
      <c r="A2" s="367" t="s">
        <v>60</v>
      </c>
      <c r="B2" s="367"/>
      <c r="C2" s="367"/>
      <c r="D2" s="367"/>
      <c r="E2" s="367"/>
      <c r="F2" s="367"/>
      <c r="G2" s="367"/>
      <c r="H2" s="367"/>
      <c r="I2" s="367"/>
      <c r="J2" s="367"/>
      <c r="K2" s="367"/>
      <c r="L2" s="367"/>
      <c r="M2" s="367"/>
      <c r="N2" s="30"/>
      <c r="O2" s="30"/>
      <c r="P2" s="30"/>
      <c r="Q2" s="30"/>
      <c r="R2" s="30"/>
      <c r="S2" s="30"/>
      <c r="T2" s="30"/>
      <c r="U2" s="30"/>
      <c r="V2" s="30"/>
      <c r="W2" s="30"/>
      <c r="X2" s="30"/>
      <c r="Y2" s="30"/>
      <c r="AA2" s="265"/>
    </row>
    <row r="3" spans="1:27" ht="12.75" customHeight="1">
      <c r="A3" s="60" t="s">
        <v>70</v>
      </c>
      <c r="B3" s="71"/>
      <c r="C3" s="71"/>
      <c r="D3" s="71"/>
      <c r="E3" s="71"/>
      <c r="F3" s="92"/>
      <c r="G3" s="92"/>
      <c r="H3" s="71"/>
      <c r="I3" s="71"/>
      <c r="J3" s="71"/>
      <c r="K3" s="71"/>
      <c r="L3" s="71"/>
      <c r="M3" s="71"/>
      <c r="N3" s="30"/>
      <c r="O3" s="30"/>
      <c r="P3" s="30"/>
      <c r="Q3" s="30"/>
      <c r="R3" s="30"/>
      <c r="S3" s="30"/>
      <c r="T3" s="30"/>
      <c r="U3" s="30"/>
      <c r="V3" s="30"/>
      <c r="W3" s="30"/>
      <c r="X3" s="30"/>
      <c r="Y3" s="30"/>
      <c r="AA3" s="265"/>
    </row>
    <row r="4" spans="1:27" ht="12.75" customHeight="1">
      <c r="A4" s="368" t="s">
        <v>72</v>
      </c>
      <c r="B4" s="368"/>
      <c r="C4" s="368"/>
      <c r="D4" s="368"/>
      <c r="E4" s="368"/>
      <c r="F4" s="93"/>
      <c r="G4" s="93"/>
      <c r="L4" s="30"/>
      <c r="M4" s="30"/>
      <c r="N4" s="30"/>
      <c r="O4" s="30"/>
      <c r="P4" s="30"/>
      <c r="Q4" s="30"/>
      <c r="R4" s="30"/>
      <c r="S4" s="30"/>
      <c r="T4" s="30"/>
      <c r="U4" s="30"/>
      <c r="V4" s="30"/>
      <c r="W4" s="30"/>
      <c r="X4" s="30"/>
      <c r="Y4" s="30"/>
      <c r="AA4" s="265"/>
    </row>
    <row r="5" spans="1:27" ht="12.75" customHeight="1">
      <c r="A5" s="369" t="s">
        <v>2</v>
      </c>
      <c r="B5" s="369"/>
      <c r="C5" s="369"/>
      <c r="D5" s="369"/>
      <c r="E5" s="369"/>
      <c r="F5" s="94"/>
      <c r="G5" s="94"/>
      <c r="L5" s="30"/>
      <c r="M5" s="30"/>
      <c r="N5" s="30"/>
      <c r="O5" s="30"/>
      <c r="P5" s="30"/>
      <c r="Q5" s="30"/>
      <c r="R5" s="30"/>
      <c r="S5" s="30"/>
      <c r="T5" s="30"/>
      <c r="U5" s="30"/>
      <c r="V5" s="30"/>
      <c r="W5" s="30"/>
      <c r="X5" s="30"/>
      <c r="Y5" s="30"/>
      <c r="AA5" s="265"/>
    </row>
    <row r="6" spans="1:27" ht="12.75" customHeight="1">
      <c r="A6" s="72"/>
      <c r="B6" s="72"/>
      <c r="C6" s="72"/>
      <c r="D6" s="72"/>
      <c r="E6" s="72"/>
      <c r="F6" s="94"/>
      <c r="G6" s="94"/>
      <c r="L6" s="30"/>
      <c r="M6" s="30"/>
      <c r="N6" s="30"/>
      <c r="O6" s="30"/>
      <c r="P6" s="30"/>
      <c r="Q6" s="30"/>
      <c r="R6" s="30"/>
      <c r="S6" s="30"/>
      <c r="T6" s="30"/>
      <c r="U6" s="30"/>
      <c r="V6" s="30"/>
      <c r="W6" s="30"/>
      <c r="X6" s="30"/>
      <c r="Y6" s="30"/>
      <c r="AA6" s="236"/>
    </row>
    <row r="7" spans="1:27" ht="12.75" customHeight="1">
      <c r="A7" s="30"/>
      <c r="B7" s="389" t="s">
        <v>58</v>
      </c>
      <c r="C7" s="389"/>
      <c r="D7" s="389"/>
      <c r="E7" s="389"/>
      <c r="F7" s="389"/>
      <c r="G7" s="389"/>
      <c r="H7" s="389"/>
      <c r="I7" s="389"/>
      <c r="J7" s="389"/>
      <c r="K7" s="389"/>
      <c r="L7" s="389"/>
      <c r="M7" s="389"/>
      <c r="N7" s="389"/>
      <c r="O7" s="389"/>
      <c r="P7" s="389"/>
      <c r="Q7" s="389"/>
      <c r="R7" s="389"/>
      <c r="S7" s="389"/>
      <c r="T7" s="389"/>
      <c r="U7" s="389"/>
      <c r="V7" s="30"/>
      <c r="W7" s="30"/>
      <c r="X7" s="30"/>
      <c r="Y7" s="30"/>
      <c r="AA7" s="265"/>
    </row>
    <row r="8" spans="1:27" ht="24" customHeight="1">
      <c r="A8" s="30"/>
      <c r="B8" s="388" t="s">
        <v>61</v>
      </c>
      <c r="C8" s="388"/>
      <c r="D8" s="388"/>
      <c r="E8" s="388"/>
      <c r="F8" s="388"/>
      <c r="G8" s="388"/>
      <c r="H8" s="29"/>
      <c r="I8" s="389" t="s">
        <v>62</v>
      </c>
      <c r="J8" s="389"/>
      <c r="K8" s="389"/>
      <c r="N8" s="389" t="s">
        <v>63</v>
      </c>
      <c r="O8" s="389"/>
      <c r="P8" s="389"/>
      <c r="Q8" s="389"/>
      <c r="R8" s="389"/>
      <c r="S8" s="389"/>
      <c r="T8" s="77"/>
      <c r="U8" s="77"/>
      <c r="V8" s="77"/>
      <c r="W8" s="77"/>
      <c r="X8" s="30"/>
      <c r="Y8" s="30"/>
      <c r="AA8" s="265"/>
    </row>
    <row r="9" spans="1:27" ht="47.25" customHeight="1">
      <c r="A9" s="13"/>
      <c r="B9" s="392" t="s">
        <v>64</v>
      </c>
      <c r="C9" s="392"/>
      <c r="D9" s="392" t="s">
        <v>120</v>
      </c>
      <c r="E9" s="392"/>
      <c r="F9" s="392" t="s">
        <v>153</v>
      </c>
      <c r="G9" s="392"/>
      <c r="H9" s="391" t="s">
        <v>176</v>
      </c>
      <c r="I9" s="391"/>
      <c r="J9" s="393" t="s">
        <v>121</v>
      </c>
      <c r="K9" s="393"/>
      <c r="L9" s="391" t="s">
        <v>65</v>
      </c>
      <c r="M9" s="391"/>
      <c r="N9" s="392" t="s">
        <v>82</v>
      </c>
      <c r="O9" s="392"/>
      <c r="P9" s="392" t="s">
        <v>66</v>
      </c>
      <c r="Q9" s="392"/>
      <c r="R9" s="392" t="s">
        <v>35</v>
      </c>
      <c r="S9" s="392"/>
      <c r="T9" s="391" t="s">
        <v>68</v>
      </c>
      <c r="U9" s="391"/>
      <c r="V9" s="391" t="s">
        <v>69</v>
      </c>
      <c r="W9" s="391"/>
      <c r="X9" s="391" t="s">
        <v>175</v>
      </c>
      <c r="Y9" s="391"/>
      <c r="Z9" s="67"/>
      <c r="AA9" s="265"/>
    </row>
    <row r="10" spans="1:27" ht="12.75" customHeight="1">
      <c r="A10" s="74" t="s">
        <v>122</v>
      </c>
      <c r="B10" s="28"/>
      <c r="C10" s="238">
        <v>347</v>
      </c>
      <c r="D10" s="239"/>
      <c r="E10" s="238">
        <v>2618</v>
      </c>
      <c r="F10" s="239"/>
      <c r="G10" s="238">
        <v>11</v>
      </c>
      <c r="H10" s="239"/>
      <c r="I10" s="238">
        <v>-4414</v>
      </c>
      <c r="J10" s="239"/>
      <c r="K10" s="238">
        <v>-2147</v>
      </c>
      <c r="L10" s="239"/>
      <c r="M10" s="238">
        <v>482</v>
      </c>
      <c r="N10" s="239"/>
      <c r="O10" s="238">
        <v>-17</v>
      </c>
      <c r="P10" s="239"/>
      <c r="Q10" s="238">
        <v>-21</v>
      </c>
      <c r="R10" s="239"/>
      <c r="S10" s="238">
        <v>-16</v>
      </c>
      <c r="T10" s="239"/>
      <c r="U10" s="238">
        <f>C10+E10+G10+I10+K10+M10+O10+Q10+S10</f>
        <v>-3157</v>
      </c>
      <c r="V10" s="239"/>
      <c r="W10" s="238">
        <v>0</v>
      </c>
      <c r="X10" s="239"/>
      <c r="Y10" s="238">
        <f>U10+W10</f>
        <v>-3157</v>
      </c>
      <c r="Z10" s="27"/>
      <c r="AA10" s="265"/>
    </row>
    <row r="11" spans="1:27" ht="12.75" customHeight="1">
      <c r="A11" s="225" t="s">
        <v>101</v>
      </c>
      <c r="B11" s="10"/>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9"/>
      <c r="AA11" s="265"/>
    </row>
    <row r="12" spans="1:27" ht="12.75" customHeight="1">
      <c r="A12" s="63" t="s">
        <v>97</v>
      </c>
      <c r="B12" s="30"/>
      <c r="C12" s="124">
        <v>0</v>
      </c>
      <c r="D12" s="157"/>
      <c r="E12" s="124">
        <v>0</v>
      </c>
      <c r="F12" s="157"/>
      <c r="G12" s="124">
        <v>0</v>
      </c>
      <c r="H12" s="157"/>
      <c r="I12" s="124">
        <v>27</v>
      </c>
      <c r="J12" s="157"/>
      <c r="K12" s="124">
        <v>0</v>
      </c>
      <c r="L12" s="157"/>
      <c r="M12" s="124">
        <v>0</v>
      </c>
      <c r="N12" s="157"/>
      <c r="O12" s="124">
        <v>0</v>
      </c>
      <c r="P12" s="157"/>
      <c r="Q12" s="124">
        <v>0</v>
      </c>
      <c r="R12" s="157"/>
      <c r="S12" s="124">
        <v>0</v>
      </c>
      <c r="T12" s="157"/>
      <c r="U12" s="124">
        <f t="shared" ref="U12:U18" si="0">C12+E12+G12+I12+K12+M12+O12+Q12+S12</f>
        <v>27</v>
      </c>
      <c r="V12" s="157"/>
      <c r="W12" s="124">
        <v>0</v>
      </c>
      <c r="X12" s="157"/>
      <c r="Y12" s="124">
        <f t="shared" ref="Y12:Y18" si="1">U12+W12</f>
        <v>27</v>
      </c>
      <c r="Z12" s="26"/>
      <c r="AA12" s="265"/>
    </row>
    <row r="13" spans="1:27" ht="12.75" customHeight="1">
      <c r="A13" s="7" t="s">
        <v>32</v>
      </c>
      <c r="B13" s="13"/>
      <c r="C13" s="124">
        <v>0</v>
      </c>
      <c r="D13" s="158"/>
      <c r="E13" s="124">
        <v>0</v>
      </c>
      <c r="F13" s="158"/>
      <c r="G13" s="124">
        <v>0</v>
      </c>
      <c r="H13" s="158"/>
      <c r="I13" s="124">
        <v>0</v>
      </c>
      <c r="J13" s="158"/>
      <c r="K13" s="124">
        <v>-88</v>
      </c>
      <c r="L13" s="158"/>
      <c r="M13" s="128">
        <v>0</v>
      </c>
      <c r="N13" s="158"/>
      <c r="O13" s="124">
        <v>-2</v>
      </c>
      <c r="P13" s="158"/>
      <c r="Q13" s="124">
        <v>-52</v>
      </c>
      <c r="R13" s="158"/>
      <c r="S13" s="124">
        <v>0</v>
      </c>
      <c r="T13" s="158"/>
      <c r="U13" s="124">
        <f t="shared" si="0"/>
        <v>-142</v>
      </c>
      <c r="V13" s="158"/>
      <c r="W13" s="124">
        <v>0</v>
      </c>
      <c r="X13" s="158"/>
      <c r="Y13" s="124">
        <f t="shared" si="1"/>
        <v>-142</v>
      </c>
      <c r="Z13" s="6"/>
      <c r="AA13" s="265"/>
    </row>
    <row r="14" spans="1:27" ht="12.75" customHeight="1">
      <c r="A14" s="11"/>
      <c r="B14" s="11"/>
      <c r="C14" s="159">
        <f>SUM(C12:C13)</f>
        <v>0</v>
      </c>
      <c r="D14" s="160"/>
      <c r="E14" s="159">
        <f>SUM(E12:E13)</f>
        <v>0</v>
      </c>
      <c r="F14" s="160"/>
      <c r="G14" s="159">
        <f>SUM(G12:G13)</f>
        <v>0</v>
      </c>
      <c r="H14" s="160"/>
      <c r="I14" s="159">
        <f>SUM(I12:I13)</f>
        <v>27</v>
      </c>
      <c r="J14" s="160"/>
      <c r="K14" s="159">
        <f>SUM(K12:K13)</f>
        <v>-88</v>
      </c>
      <c r="L14" s="160"/>
      <c r="M14" s="159">
        <f>SUM(M12:M13)</f>
        <v>0</v>
      </c>
      <c r="N14" s="160"/>
      <c r="O14" s="159">
        <f>SUM(O12:O13)</f>
        <v>-2</v>
      </c>
      <c r="P14" s="160"/>
      <c r="Q14" s="159">
        <f>SUM(Q12:Q13)</f>
        <v>-52</v>
      </c>
      <c r="R14" s="160"/>
      <c r="S14" s="159">
        <f>SUM(S12:S13)</f>
        <v>0</v>
      </c>
      <c r="T14" s="160"/>
      <c r="U14" s="159">
        <f>SUM(U12:U13)</f>
        <v>-115</v>
      </c>
      <c r="V14" s="160"/>
      <c r="W14" s="159">
        <f>SUM(W12:W13)</f>
        <v>0</v>
      </c>
      <c r="X14" s="160"/>
      <c r="Y14" s="159">
        <f>SUM(Y12:Y13)</f>
        <v>-115</v>
      </c>
      <c r="Z14" s="5"/>
      <c r="AA14" s="265"/>
    </row>
    <row r="15" spans="1:27">
      <c r="A15" s="64" t="s">
        <v>174</v>
      </c>
      <c r="B15" s="30"/>
      <c r="C15" s="124">
        <v>0</v>
      </c>
      <c r="D15" s="157"/>
      <c r="E15" s="124">
        <v>0</v>
      </c>
      <c r="F15" s="157"/>
      <c r="G15" s="124">
        <v>0</v>
      </c>
      <c r="H15" s="157"/>
      <c r="I15" s="124">
        <v>-8</v>
      </c>
      <c r="J15" s="157"/>
      <c r="K15" s="124">
        <v>0</v>
      </c>
      <c r="L15" s="157"/>
      <c r="M15" s="124">
        <v>0</v>
      </c>
      <c r="N15" s="157"/>
      <c r="O15" s="124">
        <v>0</v>
      </c>
      <c r="P15" s="157"/>
      <c r="Q15" s="124">
        <v>0</v>
      </c>
      <c r="R15" s="157"/>
      <c r="S15" s="124">
        <v>0</v>
      </c>
      <c r="T15" s="157"/>
      <c r="U15" s="124">
        <f t="shared" si="0"/>
        <v>-8</v>
      </c>
      <c r="V15" s="157"/>
      <c r="W15" s="124">
        <v>0</v>
      </c>
      <c r="X15" s="157"/>
      <c r="Y15" s="124">
        <f t="shared" si="1"/>
        <v>-8</v>
      </c>
      <c r="Z15" s="26"/>
      <c r="AA15" s="265"/>
    </row>
    <row r="16" spans="1:27" ht="12.75" customHeight="1">
      <c r="A16" s="102" t="s">
        <v>124</v>
      </c>
      <c r="B16" s="30"/>
      <c r="C16" s="124">
        <v>0</v>
      </c>
      <c r="D16" s="157"/>
      <c r="E16" s="124">
        <v>-10</v>
      </c>
      <c r="F16" s="157"/>
      <c r="G16" s="124">
        <v>0</v>
      </c>
      <c r="H16" s="157"/>
      <c r="I16" s="124">
        <v>0</v>
      </c>
      <c r="J16" s="157"/>
      <c r="K16" s="124">
        <v>0</v>
      </c>
      <c r="L16" s="157"/>
      <c r="M16" s="124">
        <v>0</v>
      </c>
      <c r="N16" s="157"/>
      <c r="O16" s="124">
        <v>0</v>
      </c>
      <c r="P16" s="157"/>
      <c r="Q16" s="124">
        <v>0</v>
      </c>
      <c r="R16" s="157"/>
      <c r="S16" s="124">
        <v>0</v>
      </c>
      <c r="T16" s="157"/>
      <c r="U16" s="124">
        <f t="shared" si="0"/>
        <v>-10</v>
      </c>
      <c r="V16" s="157"/>
      <c r="W16" s="124">
        <v>0</v>
      </c>
      <c r="X16" s="157"/>
      <c r="Y16" s="124">
        <f t="shared" si="1"/>
        <v>-10</v>
      </c>
      <c r="Z16" s="26"/>
      <c r="AA16" s="265"/>
    </row>
    <row r="17" spans="1:31" ht="12.75" customHeight="1">
      <c r="A17" s="102" t="s">
        <v>138</v>
      </c>
      <c r="B17" s="30"/>
      <c r="C17" s="124">
        <v>0</v>
      </c>
      <c r="D17" s="157"/>
      <c r="E17" s="124">
        <v>-5</v>
      </c>
      <c r="F17" s="157"/>
      <c r="G17" s="124">
        <v>0</v>
      </c>
      <c r="H17" s="157"/>
      <c r="I17" s="124">
        <v>0</v>
      </c>
      <c r="J17" s="157"/>
      <c r="K17" s="124">
        <v>0</v>
      </c>
      <c r="L17" s="157"/>
      <c r="M17" s="124">
        <v>3</v>
      </c>
      <c r="N17" s="157"/>
      <c r="O17" s="124">
        <v>0</v>
      </c>
      <c r="P17" s="157"/>
      <c r="Q17" s="124">
        <v>0</v>
      </c>
      <c r="R17" s="157"/>
      <c r="S17" s="124">
        <v>0</v>
      </c>
      <c r="T17" s="157"/>
      <c r="U17" s="124">
        <f t="shared" si="0"/>
        <v>-2</v>
      </c>
      <c r="V17" s="157"/>
      <c r="W17" s="124">
        <v>0</v>
      </c>
      <c r="X17" s="157"/>
      <c r="Y17" s="124">
        <f t="shared" si="1"/>
        <v>-2</v>
      </c>
      <c r="Z17" s="26"/>
      <c r="AA17" s="265"/>
    </row>
    <row r="18" spans="1:31" ht="12.75" customHeight="1">
      <c r="A18" s="64" t="s">
        <v>67</v>
      </c>
      <c r="B18" s="30"/>
      <c r="C18" s="124">
        <v>0</v>
      </c>
      <c r="D18" s="157"/>
      <c r="E18" s="124">
        <v>0</v>
      </c>
      <c r="F18" s="157"/>
      <c r="G18" s="124">
        <v>0</v>
      </c>
      <c r="H18" s="157"/>
      <c r="I18" s="124">
        <v>0</v>
      </c>
      <c r="J18" s="157"/>
      <c r="K18" s="124">
        <v>0</v>
      </c>
      <c r="L18" s="157"/>
      <c r="M18" s="124">
        <v>3</v>
      </c>
      <c r="N18" s="157"/>
      <c r="O18" s="124">
        <v>0</v>
      </c>
      <c r="P18" s="157"/>
      <c r="Q18" s="124">
        <v>0</v>
      </c>
      <c r="R18" s="157"/>
      <c r="S18" s="124">
        <v>0</v>
      </c>
      <c r="T18" s="157"/>
      <c r="U18" s="124">
        <f t="shared" si="0"/>
        <v>3</v>
      </c>
      <c r="V18" s="157"/>
      <c r="W18" s="124">
        <v>0</v>
      </c>
      <c r="X18" s="157"/>
      <c r="Y18" s="124">
        <f t="shared" si="1"/>
        <v>3</v>
      </c>
      <c r="Z18" s="26"/>
      <c r="AA18" s="265"/>
    </row>
    <row r="19" spans="1:31" ht="12.75" customHeight="1" thickBot="1">
      <c r="A19" s="50" t="s">
        <v>139</v>
      </c>
      <c r="B19" s="81"/>
      <c r="C19" s="82">
        <f>SUM(C15:C18,C10,C14)</f>
        <v>347</v>
      </c>
      <c r="D19" s="83"/>
      <c r="E19" s="82">
        <f>SUM(E15:E18,E10,E14)</f>
        <v>2603</v>
      </c>
      <c r="F19" s="83"/>
      <c r="G19" s="82">
        <f>SUM(G15:G18,G10,G14)</f>
        <v>11</v>
      </c>
      <c r="H19" s="83"/>
      <c r="I19" s="82">
        <f>SUM(I15:I18,I10,I14)</f>
        <v>-4395</v>
      </c>
      <c r="J19" s="83"/>
      <c r="K19" s="82">
        <f>SUM(K15:K18,K10,K14)</f>
        <v>-2235</v>
      </c>
      <c r="L19" s="83"/>
      <c r="M19" s="82">
        <f>SUM(M15:M18,M10,M14)</f>
        <v>488</v>
      </c>
      <c r="N19" s="83"/>
      <c r="O19" s="82">
        <f>SUM(O15:O18,O10,O14)</f>
        <v>-19</v>
      </c>
      <c r="P19" s="83"/>
      <c r="Q19" s="82">
        <f>SUM(Q15:Q18,Q10,Q14)</f>
        <v>-73</v>
      </c>
      <c r="R19" s="83"/>
      <c r="S19" s="82">
        <f>SUM(S15:S18,S10,S14)</f>
        <v>-16</v>
      </c>
      <c r="T19" s="83"/>
      <c r="U19" s="82">
        <f>SUM(U15:U18,U10,U14)</f>
        <v>-3289</v>
      </c>
      <c r="V19" s="83"/>
      <c r="W19" s="82">
        <f>SUM(W15:W18,W10,W14)</f>
        <v>0</v>
      </c>
      <c r="X19" s="83"/>
      <c r="Y19" s="82">
        <f>SUM(Y15:Y18,Y10,Y14)</f>
        <v>-3289</v>
      </c>
      <c r="Z19" s="83"/>
      <c r="AA19" s="265"/>
    </row>
    <row r="20" spans="1:31" ht="12.75" customHeight="1">
      <c r="A20" s="78"/>
      <c r="B20" s="79"/>
      <c r="C20" s="76"/>
      <c r="D20" s="80"/>
      <c r="E20" s="76"/>
      <c r="F20" s="80"/>
      <c r="G20" s="76"/>
      <c r="H20" s="80"/>
      <c r="I20" s="76"/>
      <c r="J20" s="80"/>
      <c r="K20" s="76"/>
      <c r="L20" s="80"/>
      <c r="M20" s="76"/>
      <c r="N20" s="80"/>
      <c r="O20" s="76"/>
      <c r="P20" s="80"/>
      <c r="Q20" s="76"/>
      <c r="R20" s="80"/>
      <c r="S20" s="76"/>
      <c r="T20" s="80"/>
      <c r="U20" s="76"/>
      <c r="V20" s="80"/>
      <c r="W20" s="76"/>
      <c r="X20" s="80"/>
      <c r="Y20" s="76"/>
      <c r="Z20" s="80"/>
      <c r="AA20" s="236"/>
    </row>
    <row r="21" spans="1:31" ht="12.75" customHeight="1">
      <c r="A21" s="75" t="s">
        <v>123</v>
      </c>
      <c r="B21" s="28"/>
      <c r="C21" s="12">
        <v>347</v>
      </c>
      <c r="D21" s="27"/>
      <c r="E21" s="12">
        <v>2679</v>
      </c>
      <c r="F21" s="27"/>
      <c r="G21" s="12">
        <v>43</v>
      </c>
      <c r="H21" s="27"/>
      <c r="I21" s="12">
        <v>-3832</v>
      </c>
      <c r="J21" s="27"/>
      <c r="K21" s="12">
        <v>-2618</v>
      </c>
      <c r="L21" s="27"/>
      <c r="M21" s="12">
        <v>444</v>
      </c>
      <c r="N21" s="27"/>
      <c r="O21" s="12">
        <v>14</v>
      </c>
      <c r="P21" s="27"/>
      <c r="Q21" s="12">
        <v>27</v>
      </c>
      <c r="R21" s="27"/>
      <c r="S21" s="12">
        <v>-15</v>
      </c>
      <c r="T21" s="27"/>
      <c r="U21" s="12">
        <f>C21+E21+G21+I21+K21+M21+O21+Q21+S21</f>
        <v>-2911</v>
      </c>
      <c r="V21" s="27"/>
      <c r="W21" s="12">
        <v>0</v>
      </c>
      <c r="X21" s="27"/>
      <c r="Y21" s="12">
        <f t="shared" ref="Y21:Y30" si="2">U21+W21</f>
        <v>-2911</v>
      </c>
      <c r="Z21" s="27"/>
      <c r="AA21" s="265"/>
    </row>
    <row r="22" spans="1:31" ht="12.75" customHeight="1">
      <c r="A22" s="102" t="s">
        <v>101</v>
      </c>
      <c r="B22" s="77"/>
      <c r="C22" s="65"/>
      <c r="D22" s="65"/>
      <c r="E22" s="65"/>
      <c r="F22" s="65"/>
      <c r="G22" s="65"/>
      <c r="H22" s="65"/>
      <c r="I22" s="65"/>
      <c r="J22" s="65"/>
      <c r="K22" s="65"/>
      <c r="L22" s="65"/>
      <c r="M22" s="115"/>
      <c r="N22" s="65"/>
      <c r="O22" s="65"/>
      <c r="P22" s="65"/>
      <c r="Q22" s="65"/>
      <c r="R22" s="65"/>
      <c r="S22" s="65"/>
      <c r="T22" s="65"/>
      <c r="U22" s="65"/>
      <c r="V22" s="65"/>
      <c r="W22" s="65"/>
      <c r="X22" s="65"/>
      <c r="Y22" s="8"/>
      <c r="Z22" s="65"/>
      <c r="AA22" s="265"/>
    </row>
    <row r="23" spans="1:31" ht="12.75" customHeight="1">
      <c r="A23" s="63" t="s">
        <v>113</v>
      </c>
      <c r="B23" s="30"/>
      <c r="C23" s="124">
        <v>0</v>
      </c>
      <c r="D23" s="84"/>
      <c r="E23" s="125">
        <v>0</v>
      </c>
      <c r="F23" s="84"/>
      <c r="G23" s="84">
        <v>0</v>
      </c>
      <c r="H23" s="26"/>
      <c r="I23" s="8">
        <v>-377</v>
      </c>
      <c r="J23" s="26"/>
      <c r="K23" s="84">
        <v>0</v>
      </c>
      <c r="L23" s="26"/>
      <c r="M23" s="84">
        <v>0</v>
      </c>
      <c r="N23" s="26"/>
      <c r="O23" s="84">
        <v>0</v>
      </c>
      <c r="P23" s="26"/>
      <c r="Q23" s="125">
        <v>0</v>
      </c>
      <c r="R23" s="26"/>
      <c r="S23" s="84">
        <v>0</v>
      </c>
      <c r="T23" s="26"/>
      <c r="U23" s="8">
        <f t="shared" ref="U23:U30" si="3">C23+E23+G23+I23+K23+M23+O23+Q23+S23</f>
        <v>-377</v>
      </c>
      <c r="V23" s="26"/>
      <c r="W23" s="8">
        <v>0</v>
      </c>
      <c r="X23" s="26"/>
      <c r="Y23" s="8">
        <f t="shared" si="2"/>
        <v>-377</v>
      </c>
      <c r="Z23" s="26"/>
      <c r="AA23" s="265"/>
    </row>
    <row r="24" spans="1:31" ht="12.75" customHeight="1">
      <c r="A24" s="7" t="s">
        <v>32</v>
      </c>
      <c r="B24" s="13"/>
      <c r="C24" s="84">
        <v>0</v>
      </c>
      <c r="D24" s="85"/>
      <c r="E24" s="84">
        <v>0</v>
      </c>
      <c r="F24" s="85"/>
      <c r="G24" s="84">
        <v>0</v>
      </c>
      <c r="H24" s="6"/>
      <c r="I24" s="84">
        <v>0</v>
      </c>
      <c r="J24" s="6"/>
      <c r="K24" s="8">
        <v>136</v>
      </c>
      <c r="L24" s="6"/>
      <c r="M24" s="85">
        <v>0</v>
      </c>
      <c r="N24" s="6"/>
      <c r="O24" s="8">
        <v>-2</v>
      </c>
      <c r="P24" s="6"/>
      <c r="Q24" s="8">
        <v>-35</v>
      </c>
      <c r="R24" s="6"/>
      <c r="S24" s="8">
        <v>0</v>
      </c>
      <c r="T24" s="6"/>
      <c r="U24" s="8">
        <f t="shared" si="3"/>
        <v>99</v>
      </c>
      <c r="V24" s="6"/>
      <c r="W24" s="84">
        <v>0</v>
      </c>
      <c r="X24" s="6"/>
      <c r="Y24" s="8">
        <f t="shared" si="2"/>
        <v>99</v>
      </c>
      <c r="Z24" s="6"/>
      <c r="AA24" s="265"/>
    </row>
    <row r="25" spans="1:31" ht="12.75" customHeight="1">
      <c r="A25" s="11"/>
      <c r="B25" s="11"/>
      <c r="C25" s="25">
        <f>SUM(C23:C24)</f>
        <v>0</v>
      </c>
      <c r="D25" s="86"/>
      <c r="E25" s="86">
        <f>SUM(E23:E24)</f>
        <v>0</v>
      </c>
      <c r="F25" s="86"/>
      <c r="G25" s="86">
        <f>SUM(G23:G24)</f>
        <v>0</v>
      </c>
      <c r="H25" s="5"/>
      <c r="I25" s="86">
        <f>SUM(I23:I24)</f>
        <v>-377</v>
      </c>
      <c r="J25" s="5"/>
      <c r="K25" s="86">
        <f>SUM(K23:K24)</f>
        <v>136</v>
      </c>
      <c r="L25" s="5"/>
      <c r="M25" s="86">
        <f>SUM(M23:M24)</f>
        <v>0</v>
      </c>
      <c r="N25" s="5"/>
      <c r="O25" s="86">
        <f>SUM(O23:O24)</f>
        <v>-2</v>
      </c>
      <c r="P25" s="5"/>
      <c r="Q25" s="86">
        <f>SUM(Q23:Q24)</f>
        <v>-35</v>
      </c>
      <c r="R25" s="5"/>
      <c r="S25" s="86">
        <f>SUM(S23:S24)</f>
        <v>0</v>
      </c>
      <c r="T25" s="5"/>
      <c r="U25" s="25">
        <f>SUM(U23:U24)</f>
        <v>-278</v>
      </c>
      <c r="V25" s="5"/>
      <c r="W25" s="25">
        <f>SUM(W23:W24)</f>
        <v>0</v>
      </c>
      <c r="X25" s="5"/>
      <c r="Y25" s="25">
        <f>SUM(Y23:Y24)</f>
        <v>-278</v>
      </c>
      <c r="Z25" s="5"/>
      <c r="AA25" s="265"/>
    </row>
    <row r="26" spans="1:31" ht="12.75" customHeight="1">
      <c r="A26" s="102" t="s">
        <v>102</v>
      </c>
      <c r="B26" s="30"/>
      <c r="C26" s="8">
        <v>0</v>
      </c>
      <c r="D26" s="26"/>
      <c r="E26" s="8">
        <v>5</v>
      </c>
      <c r="F26" s="26"/>
      <c r="G26" s="8">
        <v>0</v>
      </c>
      <c r="H26" s="26"/>
      <c r="I26" s="8">
        <v>0</v>
      </c>
      <c r="J26" s="26"/>
      <c r="K26" s="8">
        <v>0</v>
      </c>
      <c r="L26" s="26"/>
      <c r="M26" s="8">
        <v>-1</v>
      </c>
      <c r="N26" s="26"/>
      <c r="O26" s="8">
        <v>0</v>
      </c>
      <c r="P26" s="26"/>
      <c r="Q26" s="8">
        <v>0</v>
      </c>
      <c r="R26" s="26"/>
      <c r="S26" s="8">
        <v>0</v>
      </c>
      <c r="T26" s="26"/>
      <c r="U26" s="8">
        <f t="shared" si="3"/>
        <v>4</v>
      </c>
      <c r="V26" s="26"/>
      <c r="W26" s="8">
        <v>0</v>
      </c>
      <c r="X26" s="26"/>
      <c r="Y26" s="8">
        <f t="shared" si="2"/>
        <v>4</v>
      </c>
      <c r="Z26" s="26"/>
      <c r="AA26" s="265"/>
    </row>
    <row r="27" spans="1:31">
      <c r="A27" s="64" t="s">
        <v>174</v>
      </c>
      <c r="B27" s="30"/>
      <c r="C27" s="8">
        <v>0</v>
      </c>
      <c r="D27" s="26"/>
      <c r="E27" s="8">
        <v>0</v>
      </c>
      <c r="F27" s="26"/>
      <c r="G27" s="8">
        <v>0</v>
      </c>
      <c r="H27" s="26"/>
      <c r="I27" s="8">
        <v>-6</v>
      </c>
      <c r="J27" s="26"/>
      <c r="K27" s="8">
        <v>0</v>
      </c>
      <c r="L27" s="26"/>
      <c r="M27" s="8">
        <v>0</v>
      </c>
      <c r="N27" s="26"/>
      <c r="O27" s="8">
        <v>0</v>
      </c>
      <c r="P27" s="26"/>
      <c r="Q27" s="8">
        <v>0</v>
      </c>
      <c r="R27" s="26"/>
      <c r="S27" s="8">
        <v>0</v>
      </c>
      <c r="T27" s="26"/>
      <c r="U27" s="8">
        <f t="shared" si="3"/>
        <v>-6</v>
      </c>
      <c r="V27" s="26"/>
      <c r="W27" s="8">
        <v>0</v>
      </c>
      <c r="X27" s="26"/>
      <c r="Y27" s="8">
        <f t="shared" si="2"/>
        <v>-6</v>
      </c>
      <c r="Z27" s="26"/>
      <c r="AA27" s="265"/>
    </row>
    <row r="28" spans="1:31" ht="12.75" customHeight="1">
      <c r="A28" s="102" t="s">
        <v>124</v>
      </c>
      <c r="B28" s="30"/>
      <c r="C28" s="8">
        <v>0</v>
      </c>
      <c r="D28" s="26"/>
      <c r="E28" s="8">
        <v>-23</v>
      </c>
      <c r="F28" s="26"/>
      <c r="G28" s="8">
        <v>0</v>
      </c>
      <c r="H28" s="26"/>
      <c r="I28" s="8">
        <v>0</v>
      </c>
      <c r="J28" s="26"/>
      <c r="K28" s="8">
        <v>0</v>
      </c>
      <c r="L28" s="26"/>
      <c r="M28" s="8">
        <v>0</v>
      </c>
      <c r="N28" s="26"/>
      <c r="O28" s="8">
        <v>0</v>
      </c>
      <c r="P28" s="26"/>
      <c r="Q28" s="8">
        <v>0</v>
      </c>
      <c r="R28" s="26"/>
      <c r="S28" s="8">
        <v>0</v>
      </c>
      <c r="T28" s="26"/>
      <c r="U28" s="8">
        <f t="shared" si="3"/>
        <v>-23</v>
      </c>
      <c r="V28" s="26"/>
      <c r="W28" s="8">
        <v>0</v>
      </c>
      <c r="X28" s="26"/>
      <c r="Y28" s="8">
        <f t="shared" si="2"/>
        <v>-23</v>
      </c>
      <c r="Z28" s="26"/>
      <c r="AA28" s="265"/>
    </row>
    <row r="29" spans="1:31" ht="12.75" customHeight="1">
      <c r="A29" s="102" t="s">
        <v>126</v>
      </c>
      <c r="B29" s="30"/>
      <c r="C29" s="254">
        <v>0</v>
      </c>
      <c r="D29" s="65"/>
      <c r="E29" s="254">
        <v>0</v>
      </c>
      <c r="F29" s="65"/>
      <c r="G29" s="254">
        <v>-32</v>
      </c>
      <c r="H29" s="65"/>
      <c r="I29" s="254">
        <v>0</v>
      </c>
      <c r="J29" s="65"/>
      <c r="K29" s="254">
        <v>0</v>
      </c>
      <c r="L29" s="65"/>
      <c r="M29" s="254">
        <v>32</v>
      </c>
      <c r="N29" s="65"/>
      <c r="O29" s="254">
        <v>0</v>
      </c>
      <c r="P29" s="65"/>
      <c r="Q29" s="254">
        <v>0</v>
      </c>
      <c r="R29" s="65"/>
      <c r="S29" s="254">
        <v>0</v>
      </c>
      <c r="T29" s="65"/>
      <c r="U29" s="254">
        <f t="shared" si="3"/>
        <v>0</v>
      </c>
      <c r="V29" s="65"/>
      <c r="W29" s="255">
        <v>0</v>
      </c>
      <c r="X29" s="65"/>
      <c r="Y29" s="254">
        <f t="shared" si="2"/>
        <v>0</v>
      </c>
      <c r="Z29" s="26"/>
      <c r="AA29" s="265"/>
    </row>
    <row r="30" spans="1:31" ht="12.75" customHeight="1">
      <c r="A30" s="64" t="s">
        <v>67</v>
      </c>
      <c r="B30" s="47"/>
      <c r="C30" s="4">
        <v>0</v>
      </c>
      <c r="D30" s="6"/>
      <c r="E30" s="4">
        <v>0</v>
      </c>
      <c r="F30" s="6"/>
      <c r="G30" s="4">
        <v>0</v>
      </c>
      <c r="H30" s="6"/>
      <c r="I30" s="272">
        <v>0</v>
      </c>
      <c r="J30" s="6"/>
      <c r="K30" s="4">
        <v>0</v>
      </c>
      <c r="L30" s="6"/>
      <c r="M30" s="4">
        <v>3</v>
      </c>
      <c r="N30" s="6"/>
      <c r="O30" s="4">
        <v>0</v>
      </c>
      <c r="P30" s="6"/>
      <c r="Q30" s="4">
        <v>0</v>
      </c>
      <c r="R30" s="6"/>
      <c r="S30" s="4">
        <v>0</v>
      </c>
      <c r="T30" s="6"/>
      <c r="U30" s="4">
        <f t="shared" si="3"/>
        <v>3</v>
      </c>
      <c r="V30" s="6"/>
      <c r="W30" s="128">
        <v>0</v>
      </c>
      <c r="X30" s="6"/>
      <c r="Y30" s="4">
        <f t="shared" si="2"/>
        <v>3</v>
      </c>
      <c r="Z30" s="6"/>
      <c r="AA30" s="265"/>
    </row>
    <row r="31" spans="1:31" s="90" customFormat="1" ht="12.75" customHeight="1" thickBot="1">
      <c r="A31" s="240" t="s">
        <v>140</v>
      </c>
      <c r="B31" s="87"/>
      <c r="C31" s="88">
        <f>SUM(C26:C30,C25,C21)</f>
        <v>347</v>
      </c>
      <c r="D31" s="88"/>
      <c r="E31" s="88">
        <f>SUM(E26:E30,E25,E21)</f>
        <v>2661</v>
      </c>
      <c r="F31" s="88"/>
      <c r="G31" s="88">
        <f>SUM(G26:G30,G25,G21)</f>
        <v>11</v>
      </c>
      <c r="H31" s="88"/>
      <c r="I31" s="88">
        <f>SUM(I26:I30,I25,I21)</f>
        <v>-4215</v>
      </c>
      <c r="J31" s="88"/>
      <c r="K31" s="88">
        <f>SUM(K26:K30,K25,K21)</f>
        <v>-2482</v>
      </c>
      <c r="L31" s="88"/>
      <c r="M31" s="88">
        <f>SUM(M26:M30,M25,M21)</f>
        <v>478</v>
      </c>
      <c r="N31" s="88"/>
      <c r="O31" s="88">
        <f>SUM(O26:O30,O25,O21)</f>
        <v>12</v>
      </c>
      <c r="P31" s="88"/>
      <c r="Q31" s="88">
        <f>SUM(Q26:Q30,Q25,Q21)</f>
        <v>-8</v>
      </c>
      <c r="R31" s="89"/>
      <c r="S31" s="88">
        <f>SUM(S26:S30,S25,S21)</f>
        <v>-15</v>
      </c>
      <c r="T31" s="88"/>
      <c r="U31" s="88">
        <f>SUM(U26:U30,U25,U21)</f>
        <v>-3211</v>
      </c>
      <c r="V31" s="89"/>
      <c r="W31" s="88">
        <f>SUM(W26:W30,W25,W21)</f>
        <v>0</v>
      </c>
      <c r="X31" s="89"/>
      <c r="Y31" s="88">
        <f>SUM(Y26:Y30,Y25,Y21)</f>
        <v>-3211</v>
      </c>
      <c r="Z31" s="89"/>
      <c r="AA31" s="265"/>
    </row>
    <row r="32" spans="1:31" s="104" customFormat="1" ht="25.5" customHeight="1">
      <c r="A32" s="394" t="s">
        <v>157</v>
      </c>
      <c r="B32" s="395"/>
      <c r="C32" s="395"/>
      <c r="D32" s="395"/>
      <c r="E32" s="395"/>
      <c r="F32" s="395"/>
      <c r="G32" s="395"/>
      <c r="H32" s="395"/>
      <c r="I32" s="395"/>
      <c r="J32" s="395"/>
      <c r="K32" s="395"/>
      <c r="L32" s="395"/>
      <c r="M32" s="395"/>
      <c r="N32" s="395"/>
      <c r="O32" s="395"/>
      <c r="P32" s="395"/>
      <c r="Q32" s="395"/>
      <c r="R32" s="395"/>
      <c r="S32" s="395"/>
      <c r="T32" s="395"/>
      <c r="U32" s="395"/>
      <c r="V32" s="395"/>
      <c r="W32" s="395"/>
      <c r="X32" s="395"/>
      <c r="Y32" s="395"/>
      <c r="Z32" s="103"/>
      <c r="AA32" s="266"/>
      <c r="AE32" s="269"/>
    </row>
    <row r="33" spans="1:31" s="104" customFormat="1" ht="25.5" customHeight="1">
      <c r="A33" s="385" t="s">
        <v>166</v>
      </c>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109"/>
      <c r="AA33" s="267"/>
      <c r="AE33" s="269"/>
    </row>
    <row r="34" spans="1:31" s="104" customFormat="1" ht="12.75" customHeight="1">
      <c r="A34" s="386" t="s">
        <v>141</v>
      </c>
      <c r="B34" s="38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109"/>
      <c r="AA34" s="265"/>
    </row>
    <row r="35" spans="1:31" s="104" customFormat="1" ht="12.75" customHeight="1">
      <c r="A35" s="126"/>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09"/>
      <c r="AA35" s="265"/>
    </row>
    <row r="36" spans="1:31" ht="12.75" customHeight="1">
      <c r="A36" s="390" t="s">
        <v>71</v>
      </c>
      <c r="B36" s="390"/>
      <c r="C36" s="390"/>
      <c r="D36" s="390"/>
      <c r="E36" s="390"/>
      <c r="F36" s="390"/>
      <c r="G36" s="390"/>
      <c r="H36" s="390"/>
      <c r="I36" s="390"/>
      <c r="J36" s="390"/>
      <c r="K36" s="390"/>
      <c r="L36" s="390"/>
      <c r="M36" s="390"/>
      <c r="N36" s="390"/>
      <c r="O36" s="390"/>
      <c r="P36" s="390"/>
      <c r="Q36" s="390"/>
      <c r="R36" s="390"/>
      <c r="S36" s="390"/>
      <c r="T36" s="390"/>
      <c r="U36" s="390"/>
      <c r="V36" s="390"/>
      <c r="W36" s="390"/>
      <c r="X36" s="390"/>
      <c r="Y36" s="390"/>
      <c r="AA36" s="265"/>
    </row>
    <row r="37" spans="1:31" ht="15" customHeight="1"/>
    <row r="38" spans="1:31" ht="15" customHeight="1"/>
    <row r="39" spans="1:31" ht="15" customHeight="1"/>
    <row r="40" spans="1:31" ht="15" customHeight="1"/>
    <row r="41" spans="1:31" ht="15" customHeight="1"/>
    <row r="42" spans="1:31" ht="15" customHeight="1"/>
    <row r="43" spans="1:31" ht="15" customHeight="1"/>
    <row r="44" spans="1:31" ht="15" customHeight="1"/>
    <row r="45" spans="1:31" ht="15" customHeight="1"/>
    <row r="46" spans="1:31" ht="15" customHeight="1">
      <c r="A46" s="387"/>
      <c r="B46" s="387"/>
      <c r="C46" s="387"/>
      <c r="D46" s="387"/>
      <c r="E46" s="387"/>
      <c r="F46" s="387"/>
      <c r="G46" s="387"/>
    </row>
    <row r="47" spans="1:31" ht="15" customHeight="1"/>
    <row r="48" spans="1:3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sheetData>
  <mergeCells count="21">
    <mergeCell ref="L9:M9"/>
    <mergeCell ref="N9:O9"/>
    <mergeCell ref="P9:Q9"/>
    <mergeCell ref="R9:S9"/>
    <mergeCell ref="T9:U9"/>
    <mergeCell ref="A33:Y33"/>
    <mergeCell ref="A34:Y34"/>
    <mergeCell ref="A46:G46"/>
    <mergeCell ref="B8:G8"/>
    <mergeCell ref="B7:U7"/>
    <mergeCell ref="I8:K8"/>
    <mergeCell ref="N8:S8"/>
    <mergeCell ref="A36:Y36"/>
    <mergeCell ref="V9:W9"/>
    <mergeCell ref="X9:Y9"/>
    <mergeCell ref="B9:C9"/>
    <mergeCell ref="D9:E9"/>
    <mergeCell ref="H9:I9"/>
    <mergeCell ref="J9:K9"/>
    <mergeCell ref="A32:Y32"/>
    <mergeCell ref="F9:G9"/>
  </mergeCells>
  <pageMargins left="0.70866141732283472" right="0.70866141732283472" top="0.74803149606299213" bottom="0.74803149606299213" header="0.31496062992125984" footer="0.31496062992125984"/>
  <pageSetup scale="76" orientation="landscape" r:id="rId1"/>
  <ignoredErrors>
    <ignoredError sqref="U14 U25 Y14 Y2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AE82"/>
  <sheetViews>
    <sheetView view="pageBreakPreview" zoomScaleNormal="100" zoomScaleSheetLayoutView="100" workbookViewId="0"/>
  </sheetViews>
  <sheetFormatPr defaultColWidth="21.5" defaultRowHeight="12.75"/>
  <cols>
    <col min="1" max="1" width="37.83203125" style="14" customWidth="1"/>
    <col min="2" max="2" width="0.83203125" style="14" customWidth="1"/>
    <col min="3" max="3" width="10.83203125" style="14" customWidth="1"/>
    <col min="4" max="4" width="0.83203125" style="14" customWidth="1"/>
    <col min="5" max="5" width="10.83203125" style="14" customWidth="1"/>
    <col min="6" max="6" width="0.83203125" style="14" customWidth="1"/>
    <col min="7" max="7" width="10.83203125" style="14" customWidth="1"/>
    <col min="8" max="8" width="0.83203125" style="14" customWidth="1"/>
    <col min="9" max="9" width="10.83203125" style="14" customWidth="1"/>
    <col min="10" max="10" width="0.83203125" style="14" customWidth="1"/>
    <col min="11" max="11" width="10.83203125" style="14" customWidth="1"/>
    <col min="12" max="12" width="1" style="14" customWidth="1"/>
    <col min="13" max="13" width="10.83203125" style="14" customWidth="1"/>
    <col min="14" max="14" width="0.83203125" style="14" customWidth="1"/>
    <col min="15" max="15" width="10.83203125" style="14" customWidth="1"/>
    <col min="16" max="16" width="0.83203125" style="14" customWidth="1"/>
    <col min="17" max="17" width="10.83203125" style="14" customWidth="1"/>
    <col min="18" max="18" width="0.83203125" style="14" customWidth="1"/>
    <col min="19" max="19" width="10.83203125" style="14" customWidth="1"/>
    <col min="20" max="20" width="0.83203125" style="14" customWidth="1"/>
    <col min="21" max="21" width="10.83203125" style="14" customWidth="1"/>
    <col min="22" max="22" width="0.83203125" style="14" customWidth="1"/>
    <col min="23" max="23" width="10.83203125" style="14" customWidth="1"/>
    <col min="24" max="24" width="0.83203125" style="14" customWidth="1"/>
    <col min="25" max="25" width="10.83203125" style="14" customWidth="1"/>
    <col min="26" max="26" width="0.83203125" style="14" customWidth="1"/>
    <col min="27" max="16384" width="21.5" style="14"/>
  </cols>
  <sheetData>
    <row r="1" spans="1:27" ht="12.75" customHeight="1">
      <c r="A1" s="367" t="s">
        <v>0</v>
      </c>
      <c r="B1" s="367"/>
      <c r="C1" s="367"/>
      <c r="D1" s="367"/>
      <c r="E1" s="367"/>
      <c r="F1" s="244"/>
      <c r="G1" s="244"/>
      <c r="L1" s="30"/>
      <c r="M1" s="30"/>
      <c r="N1" s="30"/>
      <c r="O1" s="30"/>
      <c r="P1" s="30"/>
      <c r="Q1" s="30"/>
      <c r="R1" s="30"/>
      <c r="S1" s="30"/>
      <c r="T1" s="30"/>
      <c r="U1" s="30"/>
      <c r="V1" s="30"/>
      <c r="W1" s="30"/>
      <c r="X1" s="30"/>
      <c r="Y1" s="30"/>
      <c r="AA1" s="265"/>
    </row>
    <row r="2" spans="1:27" ht="12.75" customHeight="1">
      <c r="A2" s="367" t="s">
        <v>60</v>
      </c>
      <c r="B2" s="367"/>
      <c r="C2" s="367"/>
      <c r="D2" s="367"/>
      <c r="E2" s="367"/>
      <c r="F2" s="367"/>
      <c r="G2" s="367"/>
      <c r="H2" s="367"/>
      <c r="I2" s="367"/>
      <c r="J2" s="367"/>
      <c r="K2" s="367"/>
      <c r="L2" s="367"/>
      <c r="M2" s="367"/>
      <c r="N2" s="30"/>
      <c r="O2" s="30"/>
      <c r="P2" s="30"/>
      <c r="Q2" s="30"/>
      <c r="R2" s="30"/>
      <c r="S2" s="30"/>
      <c r="T2" s="30"/>
      <c r="U2" s="30"/>
      <c r="V2" s="30"/>
      <c r="W2" s="30"/>
      <c r="X2" s="30"/>
      <c r="Y2" s="30"/>
      <c r="AA2" s="265"/>
    </row>
    <row r="3" spans="1:27" ht="12.75" customHeight="1">
      <c r="A3" s="60" t="s">
        <v>70</v>
      </c>
      <c r="B3" s="244"/>
      <c r="C3" s="244"/>
      <c r="D3" s="244"/>
      <c r="E3" s="244"/>
      <c r="F3" s="244"/>
      <c r="G3" s="244"/>
      <c r="H3" s="244"/>
      <c r="I3" s="244"/>
      <c r="J3" s="244"/>
      <c r="K3" s="244"/>
      <c r="L3" s="244"/>
      <c r="M3" s="244"/>
      <c r="N3" s="30"/>
      <c r="O3" s="30"/>
      <c r="P3" s="30"/>
      <c r="Q3" s="30"/>
      <c r="R3" s="30"/>
      <c r="S3" s="30"/>
      <c r="T3" s="30"/>
      <c r="U3" s="30"/>
      <c r="V3" s="30"/>
      <c r="W3" s="30"/>
      <c r="X3" s="30"/>
      <c r="Y3" s="30"/>
      <c r="AA3" s="265"/>
    </row>
    <row r="4" spans="1:27" ht="12.75" customHeight="1">
      <c r="A4" s="368" t="s">
        <v>142</v>
      </c>
      <c r="B4" s="368"/>
      <c r="C4" s="368"/>
      <c r="D4" s="368"/>
      <c r="E4" s="368"/>
      <c r="F4" s="245"/>
      <c r="G4" s="245"/>
      <c r="L4" s="30"/>
      <c r="M4" s="30"/>
      <c r="N4" s="30"/>
      <c r="O4" s="30"/>
      <c r="P4" s="30"/>
      <c r="Q4" s="30"/>
      <c r="R4" s="30"/>
      <c r="S4" s="30"/>
      <c r="T4" s="30"/>
      <c r="U4" s="30"/>
      <c r="V4" s="30"/>
      <c r="W4" s="30"/>
      <c r="X4" s="30"/>
      <c r="Y4" s="30"/>
      <c r="AA4" s="265"/>
    </row>
    <row r="5" spans="1:27" ht="12.75" customHeight="1">
      <c r="A5" s="396" t="s">
        <v>2</v>
      </c>
      <c r="B5" s="396"/>
      <c r="C5" s="396"/>
      <c r="D5" s="396"/>
      <c r="E5" s="396"/>
      <c r="F5" s="246"/>
      <c r="G5" s="246"/>
      <c r="L5" s="30"/>
      <c r="M5" s="30"/>
      <c r="N5" s="30"/>
      <c r="O5" s="30"/>
      <c r="P5" s="30"/>
      <c r="Q5" s="30"/>
      <c r="R5" s="30"/>
      <c r="S5" s="30"/>
      <c r="T5" s="30"/>
      <c r="U5" s="30"/>
      <c r="V5" s="30"/>
      <c r="W5" s="30"/>
      <c r="X5" s="30"/>
      <c r="Y5" s="30"/>
      <c r="AA5" s="265"/>
    </row>
    <row r="6" spans="1:27" ht="12.75" customHeight="1">
      <c r="A6" s="246"/>
      <c r="B6" s="246"/>
      <c r="C6" s="246"/>
      <c r="D6" s="246"/>
      <c r="E6" s="246"/>
      <c r="F6" s="246"/>
      <c r="G6" s="246"/>
      <c r="L6" s="30"/>
      <c r="M6" s="30"/>
      <c r="N6" s="30"/>
      <c r="O6" s="30"/>
      <c r="P6" s="30"/>
      <c r="Q6" s="30"/>
      <c r="R6" s="30"/>
      <c r="S6" s="30"/>
      <c r="T6" s="30"/>
      <c r="U6" s="30"/>
      <c r="V6" s="30"/>
      <c r="W6" s="30"/>
      <c r="X6" s="30"/>
      <c r="Y6" s="30"/>
      <c r="AA6" s="236"/>
    </row>
    <row r="7" spans="1:27" ht="12.75" customHeight="1">
      <c r="A7" s="30"/>
      <c r="B7" s="389" t="s">
        <v>58</v>
      </c>
      <c r="C7" s="389"/>
      <c r="D7" s="389"/>
      <c r="E7" s="389"/>
      <c r="F7" s="389"/>
      <c r="G7" s="389"/>
      <c r="H7" s="389"/>
      <c r="I7" s="389"/>
      <c r="J7" s="389"/>
      <c r="K7" s="389"/>
      <c r="L7" s="389"/>
      <c r="M7" s="389"/>
      <c r="N7" s="389"/>
      <c r="O7" s="389"/>
      <c r="P7" s="389"/>
      <c r="Q7" s="389"/>
      <c r="R7" s="389"/>
      <c r="S7" s="389"/>
      <c r="T7" s="389"/>
      <c r="U7" s="389"/>
      <c r="V7" s="30"/>
      <c r="W7" s="30"/>
      <c r="X7" s="30"/>
      <c r="Y7" s="30"/>
      <c r="AA7" s="265"/>
    </row>
    <row r="8" spans="1:27" ht="24" customHeight="1">
      <c r="A8" s="30"/>
      <c r="B8" s="388" t="s">
        <v>61</v>
      </c>
      <c r="C8" s="388"/>
      <c r="D8" s="388"/>
      <c r="E8" s="388"/>
      <c r="F8" s="388"/>
      <c r="G8" s="388"/>
      <c r="H8" s="29"/>
      <c r="I8" s="389" t="s">
        <v>62</v>
      </c>
      <c r="J8" s="389"/>
      <c r="K8" s="389"/>
      <c r="N8" s="389" t="s">
        <v>63</v>
      </c>
      <c r="O8" s="389"/>
      <c r="P8" s="389"/>
      <c r="Q8" s="389"/>
      <c r="R8" s="389"/>
      <c r="S8" s="389"/>
      <c r="T8" s="77"/>
      <c r="U8" s="77"/>
      <c r="V8" s="77"/>
      <c r="W8" s="77"/>
      <c r="X8" s="30"/>
      <c r="Y8" s="30"/>
      <c r="AA8" s="265"/>
    </row>
    <row r="9" spans="1:27" ht="47.25" customHeight="1">
      <c r="A9" s="13"/>
      <c r="B9" s="392" t="s">
        <v>64</v>
      </c>
      <c r="C9" s="392"/>
      <c r="D9" s="392" t="s">
        <v>120</v>
      </c>
      <c r="E9" s="392"/>
      <c r="F9" s="392" t="s">
        <v>153</v>
      </c>
      <c r="G9" s="392"/>
      <c r="H9" s="391" t="s">
        <v>176</v>
      </c>
      <c r="I9" s="391"/>
      <c r="J9" s="393" t="s">
        <v>121</v>
      </c>
      <c r="K9" s="393"/>
      <c r="L9" s="391" t="s">
        <v>65</v>
      </c>
      <c r="M9" s="391"/>
      <c r="N9" s="392" t="s">
        <v>82</v>
      </c>
      <c r="O9" s="392"/>
      <c r="P9" s="392" t="s">
        <v>66</v>
      </c>
      <c r="Q9" s="392"/>
      <c r="R9" s="392" t="s">
        <v>35</v>
      </c>
      <c r="S9" s="392"/>
      <c r="T9" s="391" t="s">
        <v>68</v>
      </c>
      <c r="U9" s="391"/>
      <c r="V9" s="391" t="s">
        <v>69</v>
      </c>
      <c r="W9" s="391"/>
      <c r="X9" s="391" t="s">
        <v>175</v>
      </c>
      <c r="Y9" s="391"/>
      <c r="Z9" s="248"/>
      <c r="AA9" s="265"/>
    </row>
    <row r="10" spans="1:27" ht="12.75" customHeight="1">
      <c r="A10" s="74" t="s">
        <v>99</v>
      </c>
      <c r="B10" s="28"/>
      <c r="C10" s="238">
        <v>347</v>
      </c>
      <c r="D10" s="239"/>
      <c r="E10" s="238">
        <v>2643</v>
      </c>
      <c r="F10" s="239"/>
      <c r="G10" s="238">
        <v>11</v>
      </c>
      <c r="H10" s="239"/>
      <c r="I10" s="238">
        <v>-3984</v>
      </c>
      <c r="J10" s="239"/>
      <c r="K10" s="238">
        <v>-2557</v>
      </c>
      <c r="L10" s="239"/>
      <c r="M10" s="238">
        <v>475</v>
      </c>
      <c r="N10" s="239"/>
      <c r="O10" s="238">
        <v>13</v>
      </c>
      <c r="P10" s="239"/>
      <c r="Q10" s="238">
        <v>-22</v>
      </c>
      <c r="R10" s="239"/>
      <c r="S10" s="238">
        <v>-15</v>
      </c>
      <c r="T10" s="239"/>
      <c r="U10" s="238">
        <f>C10+E10+G10+I10+K10+M10+O10+Q10+S10</f>
        <v>-3089</v>
      </c>
      <c r="V10" s="239"/>
      <c r="W10" s="238">
        <v>0</v>
      </c>
      <c r="X10" s="239"/>
      <c r="Y10" s="238">
        <f>U10+W10</f>
        <v>-3089</v>
      </c>
      <c r="Z10" s="27"/>
      <c r="AA10" s="265"/>
    </row>
    <row r="11" spans="1:27" ht="12.75" customHeight="1">
      <c r="A11" s="225" t="s">
        <v>101</v>
      </c>
      <c r="B11" s="10"/>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9"/>
      <c r="AA11" s="265"/>
    </row>
    <row r="12" spans="1:27" ht="12.75" customHeight="1">
      <c r="A12" s="63" t="s">
        <v>113</v>
      </c>
      <c r="B12" s="30"/>
      <c r="C12" s="124">
        <v>0</v>
      </c>
      <c r="D12" s="157"/>
      <c r="E12" s="124">
        <v>0</v>
      </c>
      <c r="F12" s="157"/>
      <c r="G12" s="124">
        <v>0</v>
      </c>
      <c r="H12" s="157"/>
      <c r="I12" s="124">
        <v>-389</v>
      </c>
      <c r="J12" s="157"/>
      <c r="K12" s="124">
        <v>0</v>
      </c>
      <c r="L12" s="157"/>
      <c r="M12" s="124">
        <v>0</v>
      </c>
      <c r="N12" s="157"/>
      <c r="O12" s="124">
        <v>0</v>
      </c>
      <c r="P12" s="157"/>
      <c r="Q12" s="124">
        <v>0</v>
      </c>
      <c r="R12" s="157"/>
      <c r="S12" s="124">
        <v>0</v>
      </c>
      <c r="T12" s="157"/>
      <c r="U12" s="124">
        <f t="shared" ref="U12:U20" si="0">C12+E12+G12+I12+K12+M12+O12+Q12+S12</f>
        <v>-389</v>
      </c>
      <c r="V12" s="157"/>
      <c r="W12" s="124">
        <v>0</v>
      </c>
      <c r="X12" s="157"/>
      <c r="Y12" s="124">
        <f t="shared" ref="Y12:Y20" si="1">U12+W12</f>
        <v>-389</v>
      </c>
      <c r="Z12" s="26"/>
      <c r="AA12" s="265"/>
    </row>
    <row r="13" spans="1:27" ht="12.75" customHeight="1">
      <c r="A13" s="7" t="s">
        <v>32</v>
      </c>
      <c r="B13" s="13"/>
      <c r="C13" s="124">
        <v>0</v>
      </c>
      <c r="D13" s="158"/>
      <c r="E13" s="124">
        <v>0</v>
      </c>
      <c r="F13" s="158"/>
      <c r="G13" s="124">
        <v>0</v>
      </c>
      <c r="H13" s="158"/>
      <c r="I13" s="124">
        <v>0</v>
      </c>
      <c r="J13" s="158"/>
      <c r="K13" s="124">
        <v>322</v>
      </c>
      <c r="L13" s="158"/>
      <c r="M13" s="128">
        <v>0</v>
      </c>
      <c r="N13" s="158"/>
      <c r="O13" s="124">
        <v>-32</v>
      </c>
      <c r="P13" s="158"/>
      <c r="Q13" s="124">
        <v>-51</v>
      </c>
      <c r="R13" s="158"/>
      <c r="S13" s="124">
        <v>-1</v>
      </c>
      <c r="T13" s="158"/>
      <c r="U13" s="124">
        <f t="shared" si="0"/>
        <v>238</v>
      </c>
      <c r="V13" s="158"/>
      <c r="W13" s="124">
        <v>0</v>
      </c>
      <c r="X13" s="158"/>
      <c r="Y13" s="124">
        <f t="shared" si="1"/>
        <v>238</v>
      </c>
      <c r="Z13" s="6"/>
      <c r="AA13" s="265"/>
    </row>
    <row r="14" spans="1:27" ht="12.75" customHeight="1">
      <c r="A14" s="11"/>
      <c r="B14" s="11"/>
      <c r="C14" s="159">
        <f>SUM(C12:C13)</f>
        <v>0</v>
      </c>
      <c r="D14" s="160"/>
      <c r="E14" s="159">
        <f>SUM(E12:E13)</f>
        <v>0</v>
      </c>
      <c r="F14" s="160"/>
      <c r="G14" s="159">
        <f>SUM(G12:G13)</f>
        <v>0</v>
      </c>
      <c r="H14" s="160"/>
      <c r="I14" s="159">
        <f>SUM(I12:I13)</f>
        <v>-389</v>
      </c>
      <c r="J14" s="160"/>
      <c r="K14" s="159">
        <f>SUM(K12:K13)</f>
        <v>322</v>
      </c>
      <c r="L14" s="160"/>
      <c r="M14" s="159">
        <f>SUM(M12:M13)</f>
        <v>0</v>
      </c>
      <c r="N14" s="160"/>
      <c r="O14" s="159">
        <f>SUM(O12:O13)</f>
        <v>-32</v>
      </c>
      <c r="P14" s="160"/>
      <c r="Q14" s="159">
        <f>SUM(Q12:Q13)</f>
        <v>-51</v>
      </c>
      <c r="R14" s="160"/>
      <c r="S14" s="159">
        <f>SUM(S12:S13)</f>
        <v>-1</v>
      </c>
      <c r="T14" s="160"/>
      <c r="U14" s="159">
        <f>SUM(U12:U13)</f>
        <v>-151</v>
      </c>
      <c r="V14" s="160"/>
      <c r="W14" s="159">
        <f>SUM(W12:W13)</f>
        <v>0</v>
      </c>
      <c r="X14" s="160"/>
      <c r="Y14" s="159">
        <f>SUM(Y12:Y13)</f>
        <v>-151</v>
      </c>
      <c r="Z14" s="5"/>
      <c r="AA14" s="265"/>
    </row>
    <row r="15" spans="1:27">
      <c r="A15" s="64" t="s">
        <v>174</v>
      </c>
      <c r="B15" s="30"/>
      <c r="C15" s="124">
        <v>0</v>
      </c>
      <c r="D15" s="157"/>
      <c r="E15" s="124">
        <v>0</v>
      </c>
      <c r="F15" s="157"/>
      <c r="G15" s="124">
        <v>0</v>
      </c>
      <c r="H15" s="157"/>
      <c r="I15" s="124">
        <v>-22</v>
      </c>
      <c r="J15" s="157"/>
      <c r="K15" s="124">
        <v>0</v>
      </c>
      <c r="L15" s="157"/>
      <c r="M15" s="124">
        <v>0</v>
      </c>
      <c r="N15" s="157"/>
      <c r="O15" s="124">
        <v>0</v>
      </c>
      <c r="P15" s="157"/>
      <c r="Q15" s="124">
        <v>0</v>
      </c>
      <c r="R15" s="157"/>
      <c r="S15" s="124">
        <v>0</v>
      </c>
      <c r="T15" s="157"/>
      <c r="U15" s="124">
        <f t="shared" si="0"/>
        <v>-22</v>
      </c>
      <c r="V15" s="157"/>
      <c r="W15" s="124">
        <v>0</v>
      </c>
      <c r="X15" s="157"/>
      <c r="Y15" s="124">
        <f t="shared" si="1"/>
        <v>-22</v>
      </c>
      <c r="Z15" s="26"/>
      <c r="AA15" s="265"/>
    </row>
    <row r="16" spans="1:27" ht="12.75" customHeight="1">
      <c r="A16" s="102" t="s">
        <v>124</v>
      </c>
      <c r="B16" s="30"/>
      <c r="C16" s="124">
        <v>0</v>
      </c>
      <c r="D16" s="157"/>
      <c r="E16" s="124">
        <v>-38</v>
      </c>
      <c r="F16" s="157"/>
      <c r="G16" s="124">
        <v>0</v>
      </c>
      <c r="H16" s="157"/>
      <c r="I16" s="124">
        <v>0</v>
      </c>
      <c r="J16" s="157"/>
      <c r="K16" s="124">
        <v>0</v>
      </c>
      <c r="L16" s="157"/>
      <c r="M16" s="124">
        <v>0</v>
      </c>
      <c r="N16" s="157"/>
      <c r="O16" s="124">
        <v>0</v>
      </c>
      <c r="P16" s="157"/>
      <c r="Q16" s="124">
        <v>0</v>
      </c>
      <c r="R16" s="157"/>
      <c r="S16" s="124">
        <v>0</v>
      </c>
      <c r="T16" s="157"/>
      <c r="U16" s="124">
        <f t="shared" si="0"/>
        <v>-38</v>
      </c>
      <c r="V16" s="157"/>
      <c r="W16" s="124">
        <v>0</v>
      </c>
      <c r="X16" s="157"/>
      <c r="Y16" s="124">
        <f t="shared" si="1"/>
        <v>-38</v>
      </c>
      <c r="Z16" s="26"/>
      <c r="AA16" s="265"/>
    </row>
    <row r="17" spans="1:27" ht="12.75" customHeight="1">
      <c r="A17" s="102" t="s">
        <v>125</v>
      </c>
      <c r="B17" s="30"/>
      <c r="C17" s="124">
        <v>0</v>
      </c>
      <c r="D17" s="157"/>
      <c r="E17" s="124">
        <v>1</v>
      </c>
      <c r="F17" s="157"/>
      <c r="G17" s="124">
        <v>0</v>
      </c>
      <c r="H17" s="157"/>
      <c r="I17" s="124">
        <v>0</v>
      </c>
      <c r="J17" s="157"/>
      <c r="K17" s="124">
        <v>0</v>
      </c>
      <c r="L17" s="157"/>
      <c r="M17" s="124">
        <v>-1</v>
      </c>
      <c r="N17" s="157"/>
      <c r="O17" s="124">
        <v>0</v>
      </c>
      <c r="P17" s="157"/>
      <c r="Q17" s="124">
        <v>0</v>
      </c>
      <c r="R17" s="157"/>
      <c r="S17" s="124">
        <v>0</v>
      </c>
      <c r="T17" s="157"/>
      <c r="U17" s="124">
        <f t="shared" si="0"/>
        <v>0</v>
      </c>
      <c r="V17" s="157"/>
      <c r="W17" s="124">
        <v>0</v>
      </c>
      <c r="X17" s="157"/>
      <c r="Y17" s="124">
        <f t="shared" si="1"/>
        <v>0</v>
      </c>
      <c r="Z17" s="26"/>
      <c r="AA17" s="265"/>
    </row>
    <row r="18" spans="1:27" ht="12.75" customHeight="1">
      <c r="A18" s="102" t="s">
        <v>102</v>
      </c>
      <c r="B18" s="30"/>
      <c r="C18" s="124">
        <v>0</v>
      </c>
      <c r="D18" s="157"/>
      <c r="E18" s="124">
        <v>2</v>
      </c>
      <c r="F18" s="157"/>
      <c r="G18" s="124">
        <v>0</v>
      </c>
      <c r="H18" s="157"/>
      <c r="I18" s="124">
        <v>0</v>
      </c>
      <c r="J18" s="157"/>
      <c r="K18" s="124">
        <v>0</v>
      </c>
      <c r="L18" s="157"/>
      <c r="M18" s="124">
        <v>0</v>
      </c>
      <c r="N18" s="157"/>
      <c r="O18" s="124">
        <v>0</v>
      </c>
      <c r="P18" s="157"/>
      <c r="Q18" s="124">
        <v>0</v>
      </c>
      <c r="R18" s="157"/>
      <c r="S18" s="124">
        <v>0</v>
      </c>
      <c r="T18" s="157"/>
      <c r="U18" s="124">
        <f t="shared" si="0"/>
        <v>2</v>
      </c>
      <c r="V18" s="157"/>
      <c r="W18" s="124">
        <v>0</v>
      </c>
      <c r="X18" s="157"/>
      <c r="Y18" s="124">
        <f t="shared" si="1"/>
        <v>2</v>
      </c>
      <c r="Z18" s="26"/>
      <c r="AA18" s="265"/>
    </row>
    <row r="19" spans="1:27" ht="12.75" customHeight="1">
      <c r="A19" s="102" t="s">
        <v>138</v>
      </c>
      <c r="B19" s="30"/>
      <c r="C19" s="124">
        <v>0</v>
      </c>
      <c r="D19" s="157"/>
      <c r="E19" s="124">
        <v>-5</v>
      </c>
      <c r="F19" s="157"/>
      <c r="G19" s="124">
        <v>0</v>
      </c>
      <c r="H19" s="157"/>
      <c r="I19" s="124">
        <v>0</v>
      </c>
      <c r="J19" s="157"/>
      <c r="K19" s="124">
        <v>0</v>
      </c>
      <c r="L19" s="157"/>
      <c r="M19" s="124">
        <v>3</v>
      </c>
      <c r="N19" s="157"/>
      <c r="O19" s="124">
        <v>0</v>
      </c>
      <c r="P19" s="157"/>
      <c r="Q19" s="124">
        <v>0</v>
      </c>
      <c r="R19" s="157"/>
      <c r="S19" s="124">
        <v>0</v>
      </c>
      <c r="T19" s="157"/>
      <c r="U19" s="124">
        <f t="shared" si="0"/>
        <v>-2</v>
      </c>
      <c r="V19" s="157"/>
      <c r="W19" s="124">
        <v>0</v>
      </c>
      <c r="X19" s="157"/>
      <c r="Y19" s="124">
        <f t="shared" si="1"/>
        <v>-2</v>
      </c>
      <c r="Z19" s="26"/>
      <c r="AA19" s="265"/>
    </row>
    <row r="20" spans="1:27" ht="12.75" customHeight="1">
      <c r="A20" s="64" t="s">
        <v>67</v>
      </c>
      <c r="B20" s="30"/>
      <c r="C20" s="124">
        <v>0</v>
      </c>
      <c r="D20" s="157"/>
      <c r="E20" s="124">
        <v>0</v>
      </c>
      <c r="F20" s="157"/>
      <c r="G20" s="124">
        <v>0</v>
      </c>
      <c r="H20" s="157"/>
      <c r="I20" s="124">
        <v>0</v>
      </c>
      <c r="J20" s="157"/>
      <c r="K20" s="124">
        <v>0</v>
      </c>
      <c r="L20" s="157"/>
      <c r="M20" s="124">
        <v>11</v>
      </c>
      <c r="N20" s="157"/>
      <c r="O20" s="124">
        <v>0</v>
      </c>
      <c r="P20" s="157"/>
      <c r="Q20" s="124">
        <v>0</v>
      </c>
      <c r="R20" s="157"/>
      <c r="S20" s="124">
        <v>0</v>
      </c>
      <c r="T20" s="157"/>
      <c r="U20" s="124">
        <f t="shared" si="0"/>
        <v>11</v>
      </c>
      <c r="V20" s="157"/>
      <c r="W20" s="124">
        <v>0</v>
      </c>
      <c r="X20" s="157"/>
      <c r="Y20" s="124">
        <f t="shared" si="1"/>
        <v>11</v>
      </c>
      <c r="Z20" s="26"/>
      <c r="AA20" s="265"/>
    </row>
    <row r="21" spans="1:27" ht="12.75" customHeight="1" thickBot="1">
      <c r="A21" s="50" t="s">
        <v>139</v>
      </c>
      <c r="B21" s="81"/>
      <c r="C21" s="82">
        <f>SUM(C15:C20,C10,C14)</f>
        <v>347</v>
      </c>
      <c r="D21" s="83"/>
      <c r="E21" s="82">
        <f>SUM(E15:E20,E10,E14)</f>
        <v>2603</v>
      </c>
      <c r="F21" s="83"/>
      <c r="G21" s="82">
        <f>SUM(G15:G20,G10,G14)</f>
        <v>11</v>
      </c>
      <c r="H21" s="83"/>
      <c r="I21" s="82">
        <f>SUM(I15:I20,I10,I14)</f>
        <v>-4395</v>
      </c>
      <c r="J21" s="83"/>
      <c r="K21" s="82">
        <f>SUM(K15:K20,K10,K14)</f>
        <v>-2235</v>
      </c>
      <c r="L21" s="83"/>
      <c r="M21" s="82">
        <f>SUM(M15:M20,M10,M14)</f>
        <v>488</v>
      </c>
      <c r="N21" s="83"/>
      <c r="O21" s="82">
        <f>SUM(O15:O20,O10,O14)</f>
        <v>-19</v>
      </c>
      <c r="P21" s="83"/>
      <c r="Q21" s="82">
        <f>SUM(Q15:Q20,Q10,Q14)</f>
        <v>-73</v>
      </c>
      <c r="R21" s="83"/>
      <c r="S21" s="82">
        <f>SUM(S15:S20,S10,S14)</f>
        <v>-16</v>
      </c>
      <c r="T21" s="83"/>
      <c r="U21" s="82">
        <f>SUM(U15:U20,U10,U14)</f>
        <v>-3289</v>
      </c>
      <c r="V21" s="83"/>
      <c r="W21" s="82">
        <f>SUM(W15:W20,W10,W14)</f>
        <v>0</v>
      </c>
      <c r="X21" s="83"/>
      <c r="Y21" s="82">
        <f>SUM(Y15:Y20,Y10,Y14)</f>
        <v>-3289</v>
      </c>
      <c r="Z21" s="83"/>
      <c r="AA21" s="265"/>
    </row>
    <row r="22" spans="1:27" ht="12.75" customHeight="1">
      <c r="A22" s="78"/>
      <c r="B22" s="79"/>
      <c r="C22" s="76"/>
      <c r="D22" s="80"/>
      <c r="E22" s="76"/>
      <c r="F22" s="80"/>
      <c r="G22" s="76"/>
      <c r="H22" s="80"/>
      <c r="I22" s="76"/>
      <c r="J22" s="80"/>
      <c r="K22" s="76"/>
      <c r="L22" s="80"/>
      <c r="M22" s="76"/>
      <c r="N22" s="80"/>
      <c r="O22" s="76"/>
      <c r="P22" s="80"/>
      <c r="Q22" s="76"/>
      <c r="R22" s="80"/>
      <c r="S22" s="76"/>
      <c r="T22" s="80"/>
      <c r="U22" s="76"/>
      <c r="V22" s="80"/>
      <c r="W22" s="76"/>
      <c r="X22" s="80"/>
      <c r="Y22" s="76"/>
      <c r="Z22" s="80"/>
      <c r="AA22" s="236"/>
    </row>
    <row r="23" spans="1:27" ht="12.75" customHeight="1">
      <c r="A23" s="75" t="s">
        <v>100</v>
      </c>
      <c r="B23" s="28"/>
      <c r="C23" s="12">
        <v>347</v>
      </c>
      <c r="D23" s="27"/>
      <c r="E23" s="12">
        <v>2676</v>
      </c>
      <c r="F23" s="27"/>
      <c r="G23" s="12">
        <v>73</v>
      </c>
      <c r="H23" s="27"/>
      <c r="I23" s="12">
        <v>-8998</v>
      </c>
      <c r="J23" s="27"/>
      <c r="K23" s="12">
        <v>-3188</v>
      </c>
      <c r="L23" s="27"/>
      <c r="M23" s="12">
        <v>413</v>
      </c>
      <c r="N23" s="27"/>
      <c r="O23" s="12">
        <v>20</v>
      </c>
      <c r="P23" s="27"/>
      <c r="Q23" s="12">
        <v>-31</v>
      </c>
      <c r="R23" s="27"/>
      <c r="S23" s="12">
        <v>-637</v>
      </c>
      <c r="T23" s="27"/>
      <c r="U23" s="12">
        <f t="shared" ref="U23:U34" si="2">C23+E23+G23+I23+K23+M23+O23+Q23+S23</f>
        <v>-9325</v>
      </c>
      <c r="V23" s="27"/>
      <c r="W23" s="12">
        <v>2668</v>
      </c>
      <c r="X23" s="27"/>
      <c r="Y23" s="12">
        <f t="shared" ref="Y23:Y26" si="3">U23+W23</f>
        <v>-6657</v>
      </c>
      <c r="Z23" s="27"/>
      <c r="AA23" s="265"/>
    </row>
    <row r="24" spans="1:27" ht="12.75" customHeight="1">
      <c r="A24" s="102" t="s">
        <v>101</v>
      </c>
      <c r="B24" s="77"/>
      <c r="C24" s="65"/>
      <c r="D24" s="65"/>
      <c r="E24" s="65"/>
      <c r="F24" s="65"/>
      <c r="G24" s="65"/>
      <c r="H24" s="65"/>
      <c r="I24" s="65"/>
      <c r="J24" s="65"/>
      <c r="K24" s="65"/>
      <c r="L24" s="65"/>
      <c r="M24" s="115"/>
      <c r="N24" s="65"/>
      <c r="O24" s="65"/>
      <c r="P24" s="65"/>
      <c r="Q24" s="65"/>
      <c r="R24" s="65"/>
      <c r="S24" s="65"/>
      <c r="T24" s="65"/>
      <c r="U24" s="65"/>
      <c r="V24" s="65"/>
      <c r="W24" s="65"/>
      <c r="X24" s="65"/>
      <c r="Y24" s="8"/>
      <c r="Z24" s="65"/>
      <c r="AA24" s="236"/>
    </row>
    <row r="25" spans="1:27" ht="12.75" customHeight="1">
      <c r="A25" s="63" t="s">
        <v>97</v>
      </c>
      <c r="B25" s="30"/>
      <c r="C25" s="84">
        <v>0</v>
      </c>
      <c r="D25" s="84"/>
      <c r="E25" s="84">
        <v>0</v>
      </c>
      <c r="F25" s="84"/>
      <c r="G25" s="84">
        <v>0</v>
      </c>
      <c r="H25" s="26"/>
      <c r="I25" s="8">
        <v>4803</v>
      </c>
      <c r="J25" s="26"/>
      <c r="K25" s="84">
        <v>0</v>
      </c>
      <c r="L25" s="26"/>
      <c r="M25" s="84">
        <v>0</v>
      </c>
      <c r="N25" s="26"/>
      <c r="O25" s="84">
        <v>0</v>
      </c>
      <c r="P25" s="26"/>
      <c r="Q25" s="125">
        <v>0</v>
      </c>
      <c r="R25" s="26"/>
      <c r="S25" s="84">
        <v>0</v>
      </c>
      <c r="T25" s="26"/>
      <c r="U25" s="8">
        <f t="shared" si="2"/>
        <v>4803</v>
      </c>
      <c r="V25" s="26"/>
      <c r="W25" s="8">
        <v>29</v>
      </c>
      <c r="X25" s="26"/>
      <c r="Y25" s="8">
        <f t="shared" si="3"/>
        <v>4832</v>
      </c>
      <c r="Z25" s="26"/>
      <c r="AA25" s="265"/>
    </row>
    <row r="26" spans="1:27" ht="12.75" customHeight="1">
      <c r="A26" s="7" t="s">
        <v>32</v>
      </c>
      <c r="B26" s="13"/>
      <c r="C26" s="84">
        <v>0</v>
      </c>
      <c r="D26" s="85"/>
      <c r="E26" s="84">
        <v>0</v>
      </c>
      <c r="F26" s="85"/>
      <c r="G26" s="84">
        <v>0</v>
      </c>
      <c r="H26" s="6"/>
      <c r="I26" s="84">
        <v>0</v>
      </c>
      <c r="J26" s="6"/>
      <c r="K26" s="8">
        <v>706</v>
      </c>
      <c r="L26" s="6"/>
      <c r="M26" s="85">
        <v>0</v>
      </c>
      <c r="N26" s="6"/>
      <c r="O26" s="8">
        <v>-8</v>
      </c>
      <c r="P26" s="6"/>
      <c r="Q26" s="8">
        <v>-35</v>
      </c>
      <c r="R26" s="6"/>
      <c r="S26" s="8">
        <v>58</v>
      </c>
      <c r="T26" s="6"/>
      <c r="U26" s="8">
        <f t="shared" si="2"/>
        <v>721</v>
      </c>
      <c r="V26" s="6"/>
      <c r="W26" s="84">
        <v>-39</v>
      </c>
      <c r="X26" s="6"/>
      <c r="Y26" s="8">
        <f t="shared" si="3"/>
        <v>682</v>
      </c>
      <c r="Z26" s="6"/>
      <c r="AA26" s="265"/>
    </row>
    <row r="27" spans="1:27" ht="12.75" customHeight="1">
      <c r="A27" s="11"/>
      <c r="B27" s="11"/>
      <c r="C27" s="86">
        <f>SUM(C25:C26)</f>
        <v>0</v>
      </c>
      <c r="D27" s="86"/>
      <c r="E27" s="86">
        <f>SUM(E25:E26)</f>
        <v>0</v>
      </c>
      <c r="F27" s="86"/>
      <c r="G27" s="86">
        <f>SUM(G25:G26)</f>
        <v>0</v>
      </c>
      <c r="H27" s="5"/>
      <c r="I27" s="86">
        <f>SUM(I25:I26)</f>
        <v>4803</v>
      </c>
      <c r="J27" s="5"/>
      <c r="K27" s="86">
        <f>SUM(K25:K26)</f>
        <v>706</v>
      </c>
      <c r="L27" s="5"/>
      <c r="M27" s="86">
        <f>SUM(M25:M26)</f>
        <v>0</v>
      </c>
      <c r="N27" s="5"/>
      <c r="O27" s="86">
        <f>SUM(O25:O26)</f>
        <v>-8</v>
      </c>
      <c r="P27" s="5"/>
      <c r="Q27" s="86">
        <f>SUM(Q25:Q26)</f>
        <v>-35</v>
      </c>
      <c r="R27" s="5"/>
      <c r="S27" s="86">
        <f>SUM(S25:S26)</f>
        <v>58</v>
      </c>
      <c r="T27" s="5"/>
      <c r="U27" s="25">
        <f>SUM(U25:U26)</f>
        <v>5524</v>
      </c>
      <c r="V27" s="5"/>
      <c r="W27" s="25">
        <f>SUM(W25:W26)</f>
        <v>-10</v>
      </c>
      <c r="X27" s="5"/>
      <c r="Y27" s="25">
        <f>SUM(Y25:Y26)</f>
        <v>5514</v>
      </c>
      <c r="Z27" s="5"/>
      <c r="AA27" s="265"/>
    </row>
    <row r="28" spans="1:27" ht="12.75" customHeight="1">
      <c r="A28" s="64" t="s">
        <v>127</v>
      </c>
      <c r="B28" s="30"/>
      <c r="C28" s="8">
        <v>0</v>
      </c>
      <c r="D28" s="26"/>
      <c r="E28" s="8">
        <v>0</v>
      </c>
      <c r="F28" s="26"/>
      <c r="G28" s="8">
        <v>0</v>
      </c>
      <c r="H28" s="26"/>
      <c r="I28" s="8">
        <v>0</v>
      </c>
      <c r="J28" s="26"/>
      <c r="K28" s="8">
        <v>0</v>
      </c>
      <c r="L28" s="26"/>
      <c r="M28" s="8">
        <v>0</v>
      </c>
      <c r="N28" s="26"/>
      <c r="O28" s="8">
        <v>0</v>
      </c>
      <c r="P28" s="26"/>
      <c r="Q28" s="8">
        <v>58</v>
      </c>
      <c r="R28" s="26"/>
      <c r="S28" s="8">
        <v>564</v>
      </c>
      <c r="T28" s="26"/>
      <c r="U28" s="8">
        <f t="shared" si="2"/>
        <v>622</v>
      </c>
      <c r="V28" s="26"/>
      <c r="W28" s="8">
        <v>-2658</v>
      </c>
      <c r="X28" s="26"/>
      <c r="Y28" s="8">
        <v>-2036</v>
      </c>
      <c r="Z28" s="26"/>
      <c r="AA28" s="265"/>
    </row>
    <row r="29" spans="1:27" ht="12.75" customHeight="1">
      <c r="A29" s="64" t="s">
        <v>102</v>
      </c>
      <c r="B29" s="30"/>
      <c r="C29" s="8">
        <v>0</v>
      </c>
      <c r="D29" s="26"/>
      <c r="E29" s="8">
        <v>5</v>
      </c>
      <c r="F29" s="26"/>
      <c r="G29" s="8">
        <v>0</v>
      </c>
      <c r="H29" s="26"/>
      <c r="I29" s="8">
        <v>0</v>
      </c>
      <c r="J29" s="26"/>
      <c r="K29" s="8">
        <v>0</v>
      </c>
      <c r="L29" s="26"/>
      <c r="M29" s="8">
        <v>-1</v>
      </c>
      <c r="N29" s="26"/>
      <c r="O29" s="8">
        <v>0</v>
      </c>
      <c r="P29" s="26"/>
      <c r="Q29" s="8">
        <v>0</v>
      </c>
      <c r="R29" s="26"/>
      <c r="S29" s="8">
        <v>0</v>
      </c>
      <c r="T29" s="26"/>
      <c r="U29" s="8">
        <f t="shared" si="2"/>
        <v>4</v>
      </c>
      <c r="V29" s="26"/>
      <c r="W29" s="8">
        <v>0</v>
      </c>
      <c r="X29" s="26"/>
      <c r="Y29" s="8">
        <f t="shared" ref="Y29:Y34" si="4">U29+W29</f>
        <v>4</v>
      </c>
      <c r="Z29" s="26"/>
      <c r="AA29" s="265"/>
    </row>
    <row r="30" spans="1:27">
      <c r="A30" s="64" t="s">
        <v>174</v>
      </c>
      <c r="B30" s="30"/>
      <c r="C30" s="8">
        <v>0</v>
      </c>
      <c r="D30" s="26"/>
      <c r="E30" s="8">
        <v>0</v>
      </c>
      <c r="F30" s="26"/>
      <c r="G30" s="8">
        <v>0</v>
      </c>
      <c r="H30" s="26"/>
      <c r="I30" s="8">
        <v>-20</v>
      </c>
      <c r="J30" s="26"/>
      <c r="K30" s="8">
        <v>0</v>
      </c>
      <c r="L30" s="26"/>
      <c r="M30" s="8">
        <v>0</v>
      </c>
      <c r="N30" s="26"/>
      <c r="O30" s="8">
        <v>0</v>
      </c>
      <c r="P30" s="26"/>
      <c r="Q30" s="8">
        <v>0</v>
      </c>
      <c r="R30" s="26"/>
      <c r="S30" s="8">
        <v>0</v>
      </c>
      <c r="T30" s="26"/>
      <c r="U30" s="8">
        <f t="shared" si="2"/>
        <v>-20</v>
      </c>
      <c r="V30" s="26"/>
      <c r="W30" s="8">
        <v>0</v>
      </c>
      <c r="X30" s="26"/>
      <c r="Y30" s="8">
        <f t="shared" si="4"/>
        <v>-20</v>
      </c>
      <c r="Z30" s="26"/>
      <c r="AA30" s="265"/>
    </row>
    <row r="31" spans="1:27" ht="12.75" customHeight="1">
      <c r="A31" s="102" t="s">
        <v>124</v>
      </c>
      <c r="B31" s="30"/>
      <c r="C31" s="8">
        <v>0</v>
      </c>
      <c r="D31" s="26"/>
      <c r="E31" s="8">
        <v>-31</v>
      </c>
      <c r="F31" s="26"/>
      <c r="G31" s="8">
        <v>0</v>
      </c>
      <c r="H31" s="26"/>
      <c r="I31" s="8">
        <v>0</v>
      </c>
      <c r="J31" s="26"/>
      <c r="K31" s="8">
        <v>0</v>
      </c>
      <c r="L31" s="26"/>
      <c r="M31" s="8">
        <v>0</v>
      </c>
      <c r="N31" s="26"/>
      <c r="O31" s="8">
        <v>0</v>
      </c>
      <c r="P31" s="26"/>
      <c r="Q31" s="8">
        <v>0</v>
      </c>
      <c r="R31" s="26"/>
      <c r="S31" s="8">
        <v>0</v>
      </c>
      <c r="T31" s="26"/>
      <c r="U31" s="8">
        <f t="shared" si="2"/>
        <v>-31</v>
      </c>
      <c r="V31" s="26"/>
      <c r="W31" s="8">
        <v>0</v>
      </c>
      <c r="X31" s="26"/>
      <c r="Y31" s="8">
        <f t="shared" si="4"/>
        <v>-31</v>
      </c>
      <c r="Z31" s="26"/>
      <c r="AA31" s="265"/>
    </row>
    <row r="32" spans="1:27" ht="12.75" customHeight="1">
      <c r="A32" s="102" t="s">
        <v>125</v>
      </c>
      <c r="B32" s="30"/>
      <c r="C32" s="8">
        <v>0</v>
      </c>
      <c r="D32" s="26"/>
      <c r="E32" s="124">
        <v>11</v>
      </c>
      <c r="F32" s="26"/>
      <c r="G32" s="8">
        <v>0</v>
      </c>
      <c r="H32" s="26"/>
      <c r="I32" s="8">
        <v>0</v>
      </c>
      <c r="J32" s="26"/>
      <c r="K32" s="8">
        <v>0</v>
      </c>
      <c r="L32" s="26"/>
      <c r="M32" s="8">
        <v>-11</v>
      </c>
      <c r="N32" s="26"/>
      <c r="O32" s="8">
        <v>0</v>
      </c>
      <c r="P32" s="26"/>
      <c r="Q32" s="8">
        <v>0</v>
      </c>
      <c r="R32" s="26"/>
      <c r="S32" s="8">
        <v>0</v>
      </c>
      <c r="T32" s="26"/>
      <c r="U32" s="8">
        <f t="shared" si="2"/>
        <v>0</v>
      </c>
      <c r="V32" s="26"/>
      <c r="W32" s="8">
        <v>0</v>
      </c>
      <c r="X32" s="26"/>
      <c r="Y32" s="8">
        <f t="shared" si="4"/>
        <v>0</v>
      </c>
      <c r="Z32" s="26"/>
      <c r="AA32" s="265"/>
    </row>
    <row r="33" spans="1:31" ht="12.75" customHeight="1">
      <c r="A33" s="102" t="s">
        <v>128</v>
      </c>
      <c r="B33" s="30"/>
      <c r="C33" s="254">
        <v>0</v>
      </c>
      <c r="D33" s="65"/>
      <c r="E33" s="254">
        <v>0</v>
      </c>
      <c r="F33" s="65"/>
      <c r="G33" s="254">
        <v>-62</v>
      </c>
      <c r="H33" s="65"/>
      <c r="I33" s="254">
        <v>0</v>
      </c>
      <c r="J33" s="65"/>
      <c r="K33" s="254">
        <v>0</v>
      </c>
      <c r="L33" s="65"/>
      <c r="M33" s="254">
        <v>62</v>
      </c>
      <c r="N33" s="65"/>
      <c r="O33" s="254">
        <v>0</v>
      </c>
      <c r="P33" s="65"/>
      <c r="Q33" s="254">
        <v>0</v>
      </c>
      <c r="R33" s="65"/>
      <c r="S33" s="254">
        <v>0</v>
      </c>
      <c r="T33" s="65"/>
      <c r="U33" s="254">
        <f t="shared" si="2"/>
        <v>0</v>
      </c>
      <c r="V33" s="65"/>
      <c r="W33" s="255">
        <v>0</v>
      </c>
      <c r="X33" s="65"/>
      <c r="Y33" s="254">
        <f t="shared" si="4"/>
        <v>0</v>
      </c>
      <c r="Z33" s="26"/>
      <c r="AA33" s="265"/>
    </row>
    <row r="34" spans="1:31" ht="12.75" customHeight="1">
      <c r="A34" s="64" t="s">
        <v>67</v>
      </c>
      <c r="B34" s="47"/>
      <c r="C34" s="4">
        <v>0</v>
      </c>
      <c r="D34" s="6"/>
      <c r="E34" s="4">
        <v>0</v>
      </c>
      <c r="F34" s="6"/>
      <c r="G34" s="4">
        <v>0</v>
      </c>
      <c r="H34" s="6"/>
      <c r="I34" s="4">
        <v>0</v>
      </c>
      <c r="J34" s="6"/>
      <c r="K34" s="4">
        <v>0</v>
      </c>
      <c r="L34" s="6"/>
      <c r="M34" s="4">
        <v>15</v>
      </c>
      <c r="N34" s="6"/>
      <c r="O34" s="4">
        <v>0</v>
      </c>
      <c r="P34" s="6"/>
      <c r="Q34" s="4">
        <v>0</v>
      </c>
      <c r="R34" s="6"/>
      <c r="S34" s="4">
        <v>0</v>
      </c>
      <c r="T34" s="6"/>
      <c r="U34" s="4">
        <f t="shared" si="2"/>
        <v>15</v>
      </c>
      <c r="V34" s="6"/>
      <c r="W34" s="128">
        <v>0</v>
      </c>
      <c r="X34" s="6"/>
      <c r="Y34" s="4">
        <f t="shared" si="4"/>
        <v>15</v>
      </c>
      <c r="Z34" s="6"/>
      <c r="AA34" s="265"/>
    </row>
    <row r="35" spans="1:31" s="90" customFormat="1" ht="12.75" customHeight="1" thickBot="1">
      <c r="A35" s="240" t="s">
        <v>140</v>
      </c>
      <c r="B35" s="87"/>
      <c r="C35" s="88">
        <f>SUM(C28:C34,C27,C23)</f>
        <v>347</v>
      </c>
      <c r="D35" s="88"/>
      <c r="E35" s="88">
        <f>SUM(E28:E34,E27,E23)</f>
        <v>2661</v>
      </c>
      <c r="F35" s="88"/>
      <c r="G35" s="88">
        <f>SUM(G28:G34,G27,G23)</f>
        <v>11</v>
      </c>
      <c r="H35" s="88"/>
      <c r="I35" s="88">
        <f>SUM(I28:I34,I27,I23)</f>
        <v>-4215</v>
      </c>
      <c r="J35" s="88"/>
      <c r="K35" s="88">
        <f>SUM(K28:K34,K27,K23)</f>
        <v>-2482</v>
      </c>
      <c r="L35" s="88"/>
      <c r="M35" s="88">
        <f>SUM(M28:M34,M27,M23)</f>
        <v>478</v>
      </c>
      <c r="N35" s="88"/>
      <c r="O35" s="88">
        <f>SUM(O28:O34,O27,O23)</f>
        <v>12</v>
      </c>
      <c r="P35" s="88"/>
      <c r="Q35" s="88">
        <f>SUM(Q28:Q34,Q27,Q23)</f>
        <v>-8</v>
      </c>
      <c r="R35" s="89"/>
      <c r="S35" s="88">
        <f>SUM(S28:S34,S27,S23)</f>
        <v>-15</v>
      </c>
      <c r="T35" s="88"/>
      <c r="U35" s="88">
        <f>SUM(U28:U34,U27,U23)</f>
        <v>-3211</v>
      </c>
      <c r="V35" s="89"/>
      <c r="W35" s="88">
        <f>SUM(W28:W34,W27,W23)</f>
        <v>0</v>
      </c>
      <c r="X35" s="89"/>
      <c r="Y35" s="88">
        <f>SUM(Y28:Y34,Y27,Y23)</f>
        <v>-3211</v>
      </c>
      <c r="Z35" s="89"/>
      <c r="AA35" s="265"/>
    </row>
    <row r="36" spans="1:31" s="104" customFormat="1" ht="25.5" customHeight="1">
      <c r="A36" s="394" t="s">
        <v>155</v>
      </c>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103"/>
      <c r="AA36" s="266"/>
      <c r="AE36" s="269"/>
    </row>
    <row r="37" spans="1:31" s="104" customFormat="1" ht="25.5" customHeight="1">
      <c r="A37" s="385" t="s">
        <v>165</v>
      </c>
      <c r="B37" s="386"/>
      <c r="C37" s="386"/>
      <c r="D37" s="386"/>
      <c r="E37" s="386"/>
      <c r="F37" s="386"/>
      <c r="G37" s="386"/>
      <c r="H37" s="386"/>
      <c r="I37" s="386"/>
      <c r="J37" s="386"/>
      <c r="K37" s="386"/>
      <c r="L37" s="386"/>
      <c r="M37" s="386"/>
      <c r="N37" s="386"/>
      <c r="O37" s="386"/>
      <c r="P37" s="386"/>
      <c r="Q37" s="386"/>
      <c r="R37" s="386"/>
      <c r="S37" s="386"/>
      <c r="T37" s="386"/>
      <c r="U37" s="386"/>
      <c r="V37" s="386"/>
      <c r="W37" s="386"/>
      <c r="X37" s="386"/>
      <c r="Y37" s="386"/>
      <c r="Z37" s="109"/>
      <c r="AA37" s="265"/>
    </row>
    <row r="38" spans="1:31" s="104" customFormat="1" ht="12.75" customHeight="1">
      <c r="A38" s="386" t="s">
        <v>129</v>
      </c>
      <c r="B38" s="386"/>
      <c r="C38" s="386"/>
      <c r="D38" s="386"/>
      <c r="E38" s="386"/>
      <c r="F38" s="386"/>
      <c r="G38" s="386"/>
      <c r="H38" s="386"/>
      <c r="I38" s="386"/>
      <c r="J38" s="386"/>
      <c r="K38" s="386"/>
      <c r="L38" s="386"/>
      <c r="M38" s="386"/>
      <c r="N38" s="386"/>
      <c r="O38" s="386"/>
      <c r="P38" s="386"/>
      <c r="Q38" s="386"/>
      <c r="R38" s="386"/>
      <c r="S38" s="386"/>
      <c r="T38" s="386"/>
      <c r="U38" s="386"/>
      <c r="V38" s="386"/>
      <c r="W38" s="386"/>
      <c r="X38" s="386"/>
      <c r="Y38" s="386"/>
      <c r="Z38" s="109"/>
      <c r="AA38" s="265"/>
    </row>
    <row r="39" spans="1:31" s="104" customFormat="1" ht="12.75" customHeight="1">
      <c r="A39" s="386" t="s">
        <v>143</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109"/>
      <c r="AA39" s="265"/>
    </row>
    <row r="40" spans="1:31" s="104" customFormat="1" ht="12.75" customHeight="1">
      <c r="A40" s="24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09"/>
      <c r="AA40" s="236"/>
    </row>
    <row r="41" spans="1:31" ht="12.75" customHeight="1">
      <c r="A41" s="390" t="s">
        <v>71</v>
      </c>
      <c r="B41" s="390"/>
      <c r="C41" s="390"/>
      <c r="D41" s="390"/>
      <c r="E41" s="390"/>
      <c r="F41" s="390"/>
      <c r="G41" s="390"/>
      <c r="H41" s="390"/>
      <c r="I41" s="390"/>
      <c r="J41" s="390"/>
      <c r="K41" s="390"/>
      <c r="L41" s="390"/>
      <c r="M41" s="390"/>
      <c r="N41" s="390"/>
      <c r="O41" s="390"/>
      <c r="P41" s="390"/>
      <c r="Q41" s="390"/>
      <c r="R41" s="390"/>
      <c r="S41" s="390"/>
      <c r="T41" s="390"/>
      <c r="U41" s="390"/>
      <c r="V41" s="390"/>
      <c r="W41" s="390"/>
      <c r="X41" s="390"/>
      <c r="Y41" s="390"/>
      <c r="AA41" s="265"/>
    </row>
    <row r="42" spans="1:31" ht="15" customHeight="1"/>
    <row r="43" spans="1:31" ht="15" customHeight="1"/>
    <row r="44" spans="1:31" ht="15" customHeight="1"/>
    <row r="45" spans="1:31" ht="15" customHeight="1"/>
    <row r="46" spans="1:31" ht="15" customHeight="1"/>
    <row r="47" spans="1:31" ht="15" customHeight="1"/>
    <row r="48" spans="1:31" ht="15" customHeight="1"/>
    <row r="49" spans="1:7" ht="15" customHeight="1"/>
    <row r="50" spans="1:7" ht="15" customHeight="1"/>
    <row r="51" spans="1:7" ht="15" customHeight="1">
      <c r="A51" s="387"/>
      <c r="B51" s="387"/>
      <c r="C51" s="387"/>
      <c r="D51" s="387"/>
      <c r="E51" s="387"/>
      <c r="F51" s="387"/>
      <c r="G51" s="387"/>
    </row>
    <row r="52" spans="1:7" ht="15" customHeight="1"/>
    <row r="53" spans="1:7" ht="15" customHeight="1"/>
    <row r="54" spans="1:7" ht="15" customHeight="1"/>
    <row r="55" spans="1:7" ht="15" customHeight="1"/>
    <row r="56" spans="1:7" ht="15" customHeight="1"/>
    <row r="57" spans="1:7" ht="15" customHeight="1"/>
    <row r="58" spans="1:7" ht="15" customHeight="1"/>
    <row r="59" spans="1:7" ht="15" customHeight="1"/>
    <row r="60" spans="1:7" ht="15" customHeight="1"/>
    <row r="61" spans="1:7" ht="15" customHeight="1"/>
    <row r="62" spans="1:7" ht="15" customHeight="1"/>
    <row r="63" spans="1:7" ht="15" customHeight="1"/>
    <row r="64" spans="1:7"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sheetData>
  <mergeCells count="23">
    <mergeCell ref="B8:G8"/>
    <mergeCell ref="I8:K8"/>
    <mergeCell ref="N8:S8"/>
    <mergeCell ref="A5:E5"/>
    <mergeCell ref="B7:U7"/>
    <mergeCell ref="X9:Y9"/>
    <mergeCell ref="B9:C9"/>
    <mergeCell ref="D9:E9"/>
    <mergeCell ref="F9:G9"/>
    <mergeCell ref="H9:I9"/>
    <mergeCell ref="J9:K9"/>
    <mergeCell ref="L9:M9"/>
    <mergeCell ref="N9:O9"/>
    <mergeCell ref="P9:Q9"/>
    <mergeCell ref="R9:S9"/>
    <mergeCell ref="T9:U9"/>
    <mergeCell ref="V9:W9"/>
    <mergeCell ref="A36:Y36"/>
    <mergeCell ref="A37:Y37"/>
    <mergeCell ref="A38:Y38"/>
    <mergeCell ref="A41:Y41"/>
    <mergeCell ref="A51:G51"/>
    <mergeCell ref="A39:Y39"/>
  </mergeCells>
  <pageMargins left="0.70866141732283472" right="0.70866141732283472" top="0.74803149606299213" bottom="0.74803149606299213" header="0.31496062992125984" footer="0.31496062992125984"/>
  <pageSetup scale="76" orientation="landscape" r:id="rId1"/>
  <ignoredErrors>
    <ignoredError sqref="U14 U27 Y1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4"/>
  <sheetViews>
    <sheetView view="pageBreakPreview" zoomScaleNormal="100" zoomScaleSheetLayoutView="100" workbookViewId="0"/>
  </sheetViews>
  <sheetFormatPr defaultColWidth="21.5" defaultRowHeight="12.75"/>
  <cols>
    <col min="1" max="1" width="76.83203125" style="342" customWidth="1"/>
    <col min="2" max="2" width="7.83203125" style="342" customWidth="1"/>
    <col min="3" max="3" width="11.33203125" style="342" customWidth="1"/>
    <col min="4" max="4" width="2.83203125" style="342" customWidth="1"/>
    <col min="5" max="5" width="11.33203125" style="342" customWidth="1"/>
    <col min="6" max="6" width="2.83203125" style="342" customWidth="1"/>
    <col min="7" max="7" width="11.33203125" style="342" customWidth="1"/>
    <col min="8" max="8" width="2.83203125" style="342" customWidth="1"/>
    <col min="9" max="9" width="11.33203125" style="342" customWidth="1"/>
    <col min="10" max="10" width="2.83203125" style="342" customWidth="1"/>
    <col min="11" max="16384" width="21.5" style="342"/>
  </cols>
  <sheetData>
    <row r="1" spans="1:11" ht="12.75" customHeight="1">
      <c r="A1" s="276" t="s">
        <v>0</v>
      </c>
      <c r="K1" s="343"/>
    </row>
    <row r="2" spans="1:11" ht="12.75" customHeight="1">
      <c r="A2" s="279" t="s">
        <v>1</v>
      </c>
      <c r="B2" s="366"/>
      <c r="K2" s="343"/>
    </row>
    <row r="3" spans="1:11" ht="12.75" customHeight="1">
      <c r="A3" s="162" t="s">
        <v>70</v>
      </c>
      <c r="B3" s="163"/>
      <c r="C3" s="164"/>
      <c r="D3" s="163"/>
      <c r="E3" s="164"/>
      <c r="G3" s="164"/>
      <c r="H3" s="163"/>
      <c r="I3" s="164"/>
      <c r="K3" s="343"/>
    </row>
    <row r="4" spans="1:11" ht="12.75" customHeight="1">
      <c r="A4" s="162" t="s">
        <v>2</v>
      </c>
      <c r="C4" s="275"/>
      <c r="D4" s="275"/>
      <c r="E4" s="275"/>
      <c r="G4" s="275"/>
      <c r="H4" s="275"/>
      <c r="I4" s="275"/>
      <c r="K4" s="343"/>
    </row>
    <row r="5" spans="1:11" ht="12.75" customHeight="1">
      <c r="A5" s="162"/>
      <c r="C5" s="397" t="s">
        <v>135</v>
      </c>
      <c r="D5" s="397"/>
      <c r="E5" s="397"/>
      <c r="G5" s="397" t="s">
        <v>136</v>
      </c>
      <c r="H5" s="397"/>
      <c r="I5" s="397"/>
      <c r="K5" s="343"/>
    </row>
    <row r="6" spans="1:11" ht="12.75" customHeight="1">
      <c r="A6" s="165"/>
      <c r="B6" s="344"/>
      <c r="C6" s="398"/>
      <c r="D6" s="398"/>
      <c r="E6" s="398"/>
      <c r="G6" s="398"/>
      <c r="H6" s="398"/>
      <c r="I6" s="398"/>
      <c r="K6" s="343"/>
    </row>
    <row r="7" spans="1:11" ht="12.75" customHeight="1">
      <c r="A7" s="345"/>
      <c r="B7" s="166" t="s">
        <v>3</v>
      </c>
      <c r="C7" s="148">
        <v>2022</v>
      </c>
      <c r="D7" s="161"/>
      <c r="E7" s="91">
        <v>2021</v>
      </c>
      <c r="F7" s="91"/>
      <c r="G7" s="148">
        <v>2022</v>
      </c>
      <c r="H7" s="161"/>
      <c r="I7" s="91">
        <v>2021</v>
      </c>
      <c r="J7" s="161"/>
      <c r="K7" s="343"/>
    </row>
    <row r="8" spans="1:11" ht="12.75" customHeight="1">
      <c r="A8" s="167" t="s">
        <v>4</v>
      </c>
      <c r="B8" s="149"/>
      <c r="C8" s="149"/>
      <c r="D8" s="168"/>
      <c r="E8" s="149"/>
      <c r="F8" s="149"/>
      <c r="G8" s="149"/>
      <c r="H8" s="168"/>
      <c r="I8" s="149"/>
      <c r="J8" s="168"/>
      <c r="K8" s="343"/>
    </row>
    <row r="9" spans="1:11" ht="12.75" customHeight="1">
      <c r="A9" s="162" t="s">
        <v>115</v>
      </c>
      <c r="B9" s="233"/>
      <c r="C9" s="226">
        <v>27</v>
      </c>
      <c r="D9" s="194"/>
      <c r="E9" s="169">
        <v>-376</v>
      </c>
      <c r="F9" s="169"/>
      <c r="G9" s="226">
        <v>-369</v>
      </c>
      <c r="H9" s="194"/>
      <c r="I9" s="169">
        <v>-488</v>
      </c>
      <c r="J9" s="194"/>
      <c r="K9" s="343"/>
    </row>
    <row r="10" spans="1:11" ht="12.75" customHeight="1">
      <c r="A10" s="162" t="s">
        <v>130</v>
      </c>
      <c r="B10" s="233"/>
      <c r="C10" s="150">
        <v>0</v>
      </c>
      <c r="D10" s="194"/>
      <c r="E10" s="170">
        <v>-1</v>
      </c>
      <c r="F10" s="169"/>
      <c r="G10" s="150">
        <v>-20</v>
      </c>
      <c r="H10" s="194"/>
      <c r="I10" s="170">
        <v>5320</v>
      </c>
      <c r="J10" s="194"/>
      <c r="K10" s="343"/>
    </row>
    <row r="11" spans="1:11" ht="12.75" customHeight="1">
      <c r="A11" s="162" t="s">
        <v>5</v>
      </c>
      <c r="B11" s="233"/>
      <c r="C11" s="227"/>
      <c r="D11" s="171"/>
      <c r="E11" s="171"/>
      <c r="F11" s="171"/>
      <c r="G11" s="227"/>
      <c r="H11" s="171"/>
      <c r="I11" s="171"/>
      <c r="J11" s="171"/>
      <c r="K11" s="343"/>
    </row>
    <row r="12" spans="1:11" ht="12.75" customHeight="1">
      <c r="A12" s="172" t="s">
        <v>103</v>
      </c>
      <c r="B12" s="346"/>
      <c r="C12" s="150">
        <v>85</v>
      </c>
      <c r="D12" s="347"/>
      <c r="E12" s="170">
        <v>93</v>
      </c>
      <c r="F12" s="170"/>
      <c r="G12" s="150">
        <v>275</v>
      </c>
      <c r="H12" s="347"/>
      <c r="I12" s="170">
        <v>298</v>
      </c>
      <c r="J12" s="347"/>
      <c r="K12" s="343"/>
    </row>
    <row r="13" spans="1:11" ht="12.75" customHeight="1">
      <c r="A13" s="173" t="s">
        <v>144</v>
      </c>
      <c r="B13" s="174" t="s">
        <v>134</v>
      </c>
      <c r="C13" s="150">
        <v>0</v>
      </c>
      <c r="D13" s="347"/>
      <c r="E13" s="170">
        <v>0</v>
      </c>
      <c r="F13" s="170"/>
      <c r="G13" s="150">
        <v>2</v>
      </c>
      <c r="H13" s="347"/>
      <c r="I13" s="170">
        <v>3</v>
      </c>
      <c r="J13" s="347"/>
      <c r="K13" s="343"/>
    </row>
    <row r="14" spans="1:11" ht="12.75" customHeight="1">
      <c r="A14" s="173" t="s">
        <v>6</v>
      </c>
      <c r="B14" s="174"/>
      <c r="C14" s="150">
        <v>-3</v>
      </c>
      <c r="D14" s="347"/>
      <c r="E14" s="170">
        <v>-1</v>
      </c>
      <c r="F14" s="170"/>
      <c r="G14" s="150">
        <v>-2</v>
      </c>
      <c r="H14" s="347"/>
      <c r="I14" s="170">
        <v>-2</v>
      </c>
      <c r="J14" s="347"/>
      <c r="K14" s="343"/>
    </row>
    <row r="15" spans="1:11" ht="12.75" customHeight="1">
      <c r="A15" s="173" t="s">
        <v>147</v>
      </c>
      <c r="B15" s="174">
        <v>4</v>
      </c>
      <c r="C15" s="150">
        <v>-2</v>
      </c>
      <c r="D15" s="347"/>
      <c r="E15" s="170">
        <v>0</v>
      </c>
      <c r="F15" s="170"/>
      <c r="G15" s="150">
        <v>-2</v>
      </c>
      <c r="H15" s="347"/>
      <c r="I15" s="170">
        <v>1</v>
      </c>
      <c r="J15" s="347"/>
      <c r="K15" s="343"/>
    </row>
    <row r="16" spans="1:11" ht="12.75" customHeight="1">
      <c r="A16" s="173" t="s">
        <v>145</v>
      </c>
      <c r="B16" s="174"/>
      <c r="C16" s="150">
        <v>0</v>
      </c>
      <c r="D16" s="347"/>
      <c r="E16" s="170">
        <v>2</v>
      </c>
      <c r="F16" s="170"/>
      <c r="G16" s="150">
        <v>0</v>
      </c>
      <c r="H16" s="347"/>
      <c r="I16" s="170">
        <v>-5334</v>
      </c>
      <c r="J16" s="347"/>
      <c r="K16" s="343"/>
    </row>
    <row r="17" spans="1:11" ht="12.75" customHeight="1">
      <c r="A17" s="173" t="s">
        <v>146</v>
      </c>
      <c r="B17" s="174"/>
      <c r="C17" s="150">
        <v>0</v>
      </c>
      <c r="D17" s="347"/>
      <c r="E17" s="170">
        <v>-1</v>
      </c>
      <c r="F17" s="170"/>
      <c r="G17" s="150">
        <v>0</v>
      </c>
      <c r="H17" s="347"/>
      <c r="I17" s="170">
        <v>-1</v>
      </c>
      <c r="J17" s="347"/>
      <c r="K17" s="343"/>
    </row>
    <row r="18" spans="1:11" ht="12.75" customHeight="1">
      <c r="A18" s="173" t="s">
        <v>79</v>
      </c>
      <c r="B18" s="174">
        <v>17</v>
      </c>
      <c r="C18" s="150">
        <v>3</v>
      </c>
      <c r="D18" s="347"/>
      <c r="E18" s="170">
        <v>3</v>
      </c>
      <c r="F18" s="170"/>
      <c r="G18" s="150">
        <v>11</v>
      </c>
      <c r="H18" s="347"/>
      <c r="I18" s="170">
        <v>15</v>
      </c>
      <c r="J18" s="347"/>
      <c r="K18" s="343"/>
    </row>
    <row r="19" spans="1:11" ht="12.75" customHeight="1">
      <c r="A19" s="173" t="s">
        <v>148</v>
      </c>
      <c r="B19" s="174">
        <v>5</v>
      </c>
      <c r="C19" s="150">
        <v>-1</v>
      </c>
      <c r="D19" s="347"/>
      <c r="E19" s="170">
        <v>29</v>
      </c>
      <c r="F19" s="170"/>
      <c r="G19" s="150">
        <v>-4</v>
      </c>
      <c r="H19" s="347"/>
      <c r="I19" s="170">
        <v>212</v>
      </c>
      <c r="J19" s="347"/>
      <c r="K19" s="343"/>
    </row>
    <row r="20" spans="1:11" ht="12.75" customHeight="1">
      <c r="A20" s="175" t="s">
        <v>7</v>
      </c>
      <c r="B20" s="174">
        <v>18</v>
      </c>
      <c r="C20" s="150">
        <v>13</v>
      </c>
      <c r="D20" s="348"/>
      <c r="E20" s="170">
        <v>408</v>
      </c>
      <c r="F20" s="170"/>
      <c r="G20" s="150">
        <v>870</v>
      </c>
      <c r="H20" s="348"/>
      <c r="I20" s="170">
        <v>-706</v>
      </c>
      <c r="J20" s="348"/>
      <c r="K20" s="343"/>
    </row>
    <row r="21" spans="1:11" ht="12.75" customHeight="1">
      <c r="A21" s="167" t="s">
        <v>90</v>
      </c>
      <c r="B21" s="230"/>
      <c r="C21" s="228">
        <f>SUM(C9:C20)</f>
        <v>122</v>
      </c>
      <c r="D21" s="181"/>
      <c r="E21" s="176">
        <f>SUM(E9:E20)</f>
        <v>156</v>
      </c>
      <c r="F21" s="176"/>
      <c r="G21" s="228">
        <f>SUM(G9:G20)</f>
        <v>761</v>
      </c>
      <c r="H21" s="181"/>
      <c r="I21" s="176">
        <f>SUM(I9:I20)</f>
        <v>-682</v>
      </c>
      <c r="J21" s="181"/>
      <c r="K21" s="343"/>
    </row>
    <row r="22" spans="1:11" ht="12.75" customHeight="1">
      <c r="A22" s="177" t="s">
        <v>104</v>
      </c>
      <c r="B22" s="349"/>
      <c r="C22" s="229">
        <v>0</v>
      </c>
      <c r="D22" s="350"/>
      <c r="E22" s="178">
        <v>0</v>
      </c>
      <c r="F22" s="178"/>
      <c r="G22" s="229">
        <v>0</v>
      </c>
      <c r="H22" s="350"/>
      <c r="I22" s="178">
        <v>-621</v>
      </c>
      <c r="J22" s="350"/>
      <c r="K22" s="343"/>
    </row>
    <row r="23" spans="1:11" ht="12.75" customHeight="1">
      <c r="A23" s="179" t="s">
        <v>91</v>
      </c>
      <c r="B23" s="351"/>
      <c r="C23" s="155">
        <f>C21-C22</f>
        <v>122</v>
      </c>
      <c r="D23" s="352"/>
      <c r="E23" s="180">
        <f>E21-E22</f>
        <v>156</v>
      </c>
      <c r="F23" s="180"/>
      <c r="G23" s="155">
        <f>G21-G22</f>
        <v>761</v>
      </c>
      <c r="H23" s="352"/>
      <c r="I23" s="180">
        <f>I21-I22</f>
        <v>-61</v>
      </c>
      <c r="J23" s="352"/>
      <c r="K23" s="343"/>
    </row>
    <row r="24" spans="1:11" ht="12.75" customHeight="1">
      <c r="A24" s="167" t="s">
        <v>8</v>
      </c>
      <c r="B24" s="230"/>
      <c r="C24" s="230"/>
      <c r="D24" s="181"/>
      <c r="E24" s="181"/>
      <c r="F24" s="181"/>
      <c r="G24" s="230"/>
      <c r="H24" s="181"/>
      <c r="I24" s="181"/>
      <c r="J24" s="181"/>
    </row>
    <row r="25" spans="1:11" ht="12.75" customHeight="1">
      <c r="A25" s="162" t="s">
        <v>9</v>
      </c>
      <c r="B25" s="346"/>
      <c r="C25" s="150">
        <v>-86</v>
      </c>
      <c r="D25" s="347"/>
      <c r="E25" s="170">
        <v>-57</v>
      </c>
      <c r="F25" s="170"/>
      <c r="G25" s="150">
        <v>-211</v>
      </c>
      <c r="H25" s="347"/>
      <c r="I25" s="170">
        <v>-158</v>
      </c>
      <c r="J25" s="347"/>
      <c r="K25" s="343"/>
    </row>
    <row r="26" spans="1:11" ht="12.75" customHeight="1">
      <c r="A26" s="162" t="s">
        <v>73</v>
      </c>
      <c r="B26" s="346"/>
      <c r="C26" s="150">
        <v>16</v>
      </c>
      <c r="D26" s="347"/>
      <c r="E26" s="170">
        <v>1</v>
      </c>
      <c r="F26" s="170"/>
      <c r="G26" s="150">
        <v>16</v>
      </c>
      <c r="H26" s="347"/>
      <c r="I26" s="170">
        <v>5</v>
      </c>
      <c r="J26" s="347"/>
      <c r="K26" s="343"/>
    </row>
    <row r="27" spans="1:11" ht="12.75" customHeight="1">
      <c r="A27" s="162" t="s">
        <v>105</v>
      </c>
      <c r="B27" s="174"/>
      <c r="C27" s="150">
        <v>0</v>
      </c>
      <c r="D27" s="347"/>
      <c r="E27" s="170">
        <v>0</v>
      </c>
      <c r="F27" s="170"/>
      <c r="G27" s="150">
        <v>0</v>
      </c>
      <c r="H27" s="347"/>
      <c r="I27" s="170">
        <v>2868</v>
      </c>
      <c r="J27" s="347"/>
      <c r="K27" s="343"/>
    </row>
    <row r="28" spans="1:11" ht="12.75" customHeight="1">
      <c r="A28" s="162" t="s">
        <v>96</v>
      </c>
      <c r="B28" s="174"/>
      <c r="C28" s="150">
        <v>0</v>
      </c>
      <c r="D28" s="347"/>
      <c r="E28" s="170">
        <v>0</v>
      </c>
      <c r="F28" s="170"/>
      <c r="G28" s="150">
        <v>0</v>
      </c>
      <c r="H28" s="347"/>
      <c r="I28" s="170">
        <v>-279</v>
      </c>
      <c r="J28" s="347"/>
      <c r="K28" s="343"/>
    </row>
    <row r="29" spans="1:11" ht="12.75" customHeight="1">
      <c r="A29" s="162" t="s">
        <v>131</v>
      </c>
      <c r="B29" s="174"/>
      <c r="C29" s="150">
        <v>0</v>
      </c>
      <c r="D29" s="347"/>
      <c r="E29" s="170">
        <v>0</v>
      </c>
      <c r="F29" s="170"/>
      <c r="G29" s="150">
        <v>0</v>
      </c>
      <c r="H29" s="347"/>
      <c r="I29" s="170">
        <v>611</v>
      </c>
      <c r="J29" s="347"/>
      <c r="K29" s="343"/>
    </row>
    <row r="30" spans="1:11" ht="12.75" customHeight="1">
      <c r="A30" s="162" t="s">
        <v>106</v>
      </c>
      <c r="B30" s="174">
        <v>11</v>
      </c>
      <c r="C30" s="150">
        <v>24</v>
      </c>
      <c r="D30" s="347"/>
      <c r="E30" s="170">
        <v>8</v>
      </c>
      <c r="F30" s="170"/>
      <c r="G30" s="150">
        <v>43</v>
      </c>
      <c r="H30" s="347"/>
      <c r="I30" s="170">
        <v>-469</v>
      </c>
      <c r="J30" s="347"/>
      <c r="K30" s="343"/>
    </row>
    <row r="31" spans="1:11" ht="12.75" customHeight="1">
      <c r="A31" s="162" t="s">
        <v>10</v>
      </c>
      <c r="B31" s="346"/>
      <c r="C31" s="150">
        <v>-16</v>
      </c>
      <c r="D31" s="348"/>
      <c r="E31" s="170">
        <v>1</v>
      </c>
      <c r="F31" s="170"/>
      <c r="G31" s="150">
        <v>-18</v>
      </c>
      <c r="H31" s="348"/>
      <c r="I31" s="170">
        <v>-14</v>
      </c>
      <c r="J31" s="348"/>
      <c r="K31" s="343"/>
    </row>
    <row r="32" spans="1:11" ht="12.75" customHeight="1">
      <c r="A32" s="167" t="s">
        <v>92</v>
      </c>
      <c r="B32" s="230"/>
      <c r="C32" s="228">
        <f>SUM(C25:C31)</f>
        <v>-62</v>
      </c>
      <c r="D32" s="181"/>
      <c r="E32" s="176">
        <f>SUM(E25:E31)</f>
        <v>-47</v>
      </c>
      <c r="F32" s="176"/>
      <c r="G32" s="228">
        <f>SUM(G25:G31)</f>
        <v>-170</v>
      </c>
      <c r="H32" s="181"/>
      <c r="I32" s="176">
        <f>SUM(I25:I31)</f>
        <v>2564</v>
      </c>
      <c r="J32" s="181"/>
      <c r="K32" s="343"/>
    </row>
    <row r="33" spans="1:11" ht="12.75" customHeight="1">
      <c r="A33" s="177" t="s">
        <v>107</v>
      </c>
      <c r="B33" s="349"/>
      <c r="C33" s="229">
        <v>-8</v>
      </c>
      <c r="D33" s="350"/>
      <c r="E33" s="178">
        <v>0</v>
      </c>
      <c r="F33" s="178"/>
      <c r="G33" s="229">
        <v>-14</v>
      </c>
      <c r="H33" s="350"/>
      <c r="I33" s="178">
        <v>2589</v>
      </c>
      <c r="J33" s="350"/>
      <c r="K33" s="343"/>
    </row>
    <row r="34" spans="1:11" ht="12.75" customHeight="1">
      <c r="A34" s="179" t="s">
        <v>93</v>
      </c>
      <c r="B34" s="351"/>
      <c r="C34" s="155">
        <f>C32-C33</f>
        <v>-54</v>
      </c>
      <c r="D34" s="352"/>
      <c r="E34" s="180">
        <f>E32-E33</f>
        <v>-47</v>
      </c>
      <c r="F34" s="180"/>
      <c r="G34" s="155">
        <f>G32-G33</f>
        <v>-156</v>
      </c>
      <c r="H34" s="352"/>
      <c r="I34" s="180">
        <f>I32-I33</f>
        <v>-25</v>
      </c>
      <c r="J34" s="352"/>
      <c r="K34" s="343"/>
    </row>
    <row r="35" spans="1:11" ht="12.75" customHeight="1">
      <c r="A35" s="167" t="s">
        <v>11</v>
      </c>
      <c r="B35" s="230"/>
      <c r="C35" s="230"/>
      <c r="D35" s="181"/>
      <c r="E35" s="181"/>
      <c r="F35" s="181"/>
      <c r="G35" s="230"/>
      <c r="H35" s="181"/>
      <c r="I35" s="181"/>
      <c r="J35" s="181"/>
    </row>
    <row r="36" spans="1:11" ht="12.75" customHeight="1">
      <c r="A36" s="177" t="s">
        <v>132</v>
      </c>
      <c r="B36" s="182"/>
      <c r="C36" s="150">
        <v>0</v>
      </c>
      <c r="D36" s="350"/>
      <c r="E36" s="170">
        <v>737</v>
      </c>
      <c r="F36" s="350"/>
      <c r="G36" s="150">
        <v>0</v>
      </c>
      <c r="H36" s="350"/>
      <c r="I36" s="170">
        <v>2180</v>
      </c>
      <c r="J36" s="350"/>
      <c r="K36" s="343"/>
    </row>
    <row r="37" spans="1:11" ht="12.75" customHeight="1">
      <c r="A37" s="162" t="s">
        <v>12</v>
      </c>
      <c r="B37" s="182">
        <v>16</v>
      </c>
      <c r="C37" s="150">
        <v>-89</v>
      </c>
      <c r="D37" s="350"/>
      <c r="E37" s="170">
        <v>-1723</v>
      </c>
      <c r="F37" s="350"/>
      <c r="G37" s="150">
        <v>-849</v>
      </c>
      <c r="H37" s="350"/>
      <c r="I37" s="170">
        <v>-5421</v>
      </c>
      <c r="J37" s="350"/>
      <c r="K37" s="343"/>
    </row>
    <row r="38" spans="1:11" ht="12.75" customHeight="1">
      <c r="A38" s="183" t="s">
        <v>98</v>
      </c>
      <c r="B38" s="174"/>
      <c r="C38" s="150">
        <v>0</v>
      </c>
      <c r="D38" s="347"/>
      <c r="E38" s="170">
        <v>0</v>
      </c>
      <c r="F38" s="170"/>
      <c r="G38" s="150">
        <v>0</v>
      </c>
      <c r="H38" s="347"/>
      <c r="I38" s="170">
        <v>365</v>
      </c>
      <c r="J38" s="347"/>
      <c r="K38" s="343"/>
    </row>
    <row r="39" spans="1:11" ht="12.75" customHeight="1">
      <c r="A39" s="184" t="s">
        <v>108</v>
      </c>
      <c r="B39" s="174"/>
      <c r="C39" s="150">
        <v>-6</v>
      </c>
      <c r="D39" s="347"/>
      <c r="E39" s="170">
        <v>-5</v>
      </c>
      <c r="F39" s="170"/>
      <c r="G39" s="150">
        <v>-19</v>
      </c>
      <c r="H39" s="347"/>
      <c r="I39" s="170">
        <v>-20</v>
      </c>
      <c r="J39" s="347"/>
      <c r="K39" s="343"/>
    </row>
    <row r="40" spans="1:11" ht="12.75" customHeight="1">
      <c r="A40" s="162" t="s">
        <v>83</v>
      </c>
      <c r="B40" s="174"/>
      <c r="C40" s="150">
        <v>-5</v>
      </c>
      <c r="D40" s="347"/>
      <c r="E40" s="170">
        <v>-4</v>
      </c>
      <c r="F40" s="170"/>
      <c r="G40" s="150">
        <v>-15</v>
      </c>
      <c r="H40" s="347"/>
      <c r="I40" s="170">
        <v>-14</v>
      </c>
      <c r="J40" s="347"/>
      <c r="K40" s="343"/>
    </row>
    <row r="41" spans="1:11" ht="12.75" customHeight="1">
      <c r="A41" s="162" t="s">
        <v>149</v>
      </c>
      <c r="B41" s="346"/>
      <c r="C41" s="150">
        <v>0</v>
      </c>
      <c r="D41" s="347"/>
      <c r="E41" s="170">
        <v>4</v>
      </c>
      <c r="F41" s="170"/>
      <c r="G41" s="150">
        <v>2</v>
      </c>
      <c r="H41" s="347"/>
      <c r="I41" s="170">
        <v>4</v>
      </c>
      <c r="J41" s="347"/>
      <c r="K41" s="343"/>
    </row>
    <row r="42" spans="1:11" ht="12.75" customHeight="1">
      <c r="A42" s="162" t="s">
        <v>150</v>
      </c>
      <c r="B42" s="174">
        <v>17</v>
      </c>
      <c r="C42" s="150">
        <v>-10</v>
      </c>
      <c r="D42" s="347"/>
      <c r="E42" s="170">
        <v>-23</v>
      </c>
      <c r="F42" s="170"/>
      <c r="G42" s="150">
        <v>-38</v>
      </c>
      <c r="H42" s="347"/>
      <c r="I42" s="170">
        <v>-31</v>
      </c>
      <c r="J42" s="347"/>
      <c r="K42" s="343"/>
    </row>
    <row r="43" spans="1:11" ht="12.75" customHeight="1">
      <c r="A43" s="162" t="s">
        <v>151</v>
      </c>
      <c r="B43" s="174"/>
      <c r="C43" s="150">
        <v>-2</v>
      </c>
      <c r="D43" s="347"/>
      <c r="E43" s="170">
        <v>0</v>
      </c>
      <c r="F43" s="170"/>
      <c r="G43" s="150">
        <v>-2</v>
      </c>
      <c r="H43" s="347"/>
      <c r="I43" s="170">
        <v>0</v>
      </c>
      <c r="J43" s="347"/>
      <c r="K43" s="343"/>
    </row>
    <row r="44" spans="1:11" ht="12.75" customHeight="1">
      <c r="A44" s="175" t="s">
        <v>10</v>
      </c>
      <c r="B44" s="174"/>
      <c r="C44" s="150">
        <v>3</v>
      </c>
      <c r="D44" s="347"/>
      <c r="E44" s="170">
        <v>0</v>
      </c>
      <c r="F44" s="170"/>
      <c r="G44" s="150">
        <v>0</v>
      </c>
      <c r="H44" s="347"/>
      <c r="I44" s="170">
        <v>1</v>
      </c>
      <c r="J44" s="347"/>
      <c r="K44" s="343"/>
    </row>
    <row r="45" spans="1:11" ht="12.75" customHeight="1">
      <c r="A45" s="167" t="s">
        <v>94</v>
      </c>
      <c r="B45" s="230"/>
      <c r="C45" s="228">
        <f>SUM(C36:C44)</f>
        <v>-109</v>
      </c>
      <c r="D45" s="181"/>
      <c r="E45" s="176">
        <f>SUM(E36:E44)</f>
        <v>-1014</v>
      </c>
      <c r="F45" s="176"/>
      <c r="G45" s="228">
        <f>SUM(G36:G44)</f>
        <v>-921</v>
      </c>
      <c r="H45" s="181"/>
      <c r="I45" s="176">
        <f>SUM(I36:I44)</f>
        <v>-2936</v>
      </c>
      <c r="J45" s="181"/>
      <c r="K45" s="343"/>
    </row>
    <row r="46" spans="1:11" ht="12.75" customHeight="1">
      <c r="A46" s="177" t="s">
        <v>109</v>
      </c>
      <c r="B46" s="349"/>
      <c r="C46" s="229">
        <v>0</v>
      </c>
      <c r="D46" s="350"/>
      <c r="E46" s="178">
        <v>0</v>
      </c>
      <c r="F46" s="178"/>
      <c r="G46" s="229">
        <v>0</v>
      </c>
      <c r="H46" s="350"/>
      <c r="I46" s="178">
        <v>240</v>
      </c>
      <c r="J46" s="350"/>
      <c r="K46" s="343"/>
    </row>
    <row r="47" spans="1:11" ht="12.75" customHeight="1">
      <c r="A47" s="179" t="s">
        <v>95</v>
      </c>
      <c r="B47" s="351"/>
      <c r="C47" s="155">
        <f>C45-C46</f>
        <v>-109</v>
      </c>
      <c r="D47" s="352"/>
      <c r="E47" s="180">
        <f>E45-E46</f>
        <v>-1014</v>
      </c>
      <c r="F47" s="180"/>
      <c r="G47" s="155">
        <f>G45-G46</f>
        <v>-921</v>
      </c>
      <c r="H47" s="352"/>
      <c r="I47" s="180">
        <f>I45-I46</f>
        <v>-3176</v>
      </c>
      <c r="J47" s="352"/>
      <c r="K47" s="343"/>
    </row>
    <row r="48" spans="1:11" ht="12.75" customHeight="1">
      <c r="A48" s="185" t="s">
        <v>154</v>
      </c>
      <c r="B48" s="353"/>
      <c r="C48" s="231">
        <v>0</v>
      </c>
      <c r="D48" s="354"/>
      <c r="E48" s="186">
        <v>-3</v>
      </c>
      <c r="F48" s="186"/>
      <c r="G48" s="231">
        <v>0</v>
      </c>
      <c r="H48" s="354"/>
      <c r="I48" s="186">
        <v>-16</v>
      </c>
      <c r="J48" s="354"/>
      <c r="K48" s="343"/>
    </row>
    <row r="49" spans="1:11" ht="12.75" customHeight="1">
      <c r="A49" s="187" t="s">
        <v>133</v>
      </c>
      <c r="B49" s="188"/>
      <c r="C49" s="216">
        <f>C21+C32+C45+C48</f>
        <v>-49</v>
      </c>
      <c r="D49" s="348"/>
      <c r="E49" s="189">
        <f>E21+E32+E45+E48</f>
        <v>-908</v>
      </c>
      <c r="F49" s="189"/>
      <c r="G49" s="216">
        <f>G21+G32+G45+G48</f>
        <v>-330</v>
      </c>
      <c r="H49" s="348"/>
      <c r="I49" s="189">
        <f>I21+I32+I45+I48</f>
        <v>-1070</v>
      </c>
      <c r="J49" s="348"/>
      <c r="K49" s="343"/>
    </row>
    <row r="50" spans="1:11" ht="12.75" customHeight="1">
      <c r="A50" s="187" t="s">
        <v>112</v>
      </c>
      <c r="B50" s="188"/>
      <c r="C50" s="216">
        <v>1394</v>
      </c>
      <c r="D50" s="348"/>
      <c r="E50" s="189">
        <v>2288</v>
      </c>
      <c r="F50" s="189"/>
      <c r="G50" s="216">
        <v>1675</v>
      </c>
      <c r="H50" s="348"/>
      <c r="I50" s="189">
        <v>2450</v>
      </c>
      <c r="J50" s="348"/>
      <c r="K50" s="343"/>
    </row>
    <row r="51" spans="1:11" ht="12.75" customHeight="1" thickBot="1">
      <c r="A51" s="190" t="s">
        <v>110</v>
      </c>
      <c r="B51" s="188"/>
      <c r="C51" s="222">
        <f>SUM(C49:C50)</f>
        <v>1345</v>
      </c>
      <c r="D51" s="355"/>
      <c r="E51" s="191">
        <f>SUM(E49:E50)</f>
        <v>1380</v>
      </c>
      <c r="F51" s="191"/>
      <c r="G51" s="222">
        <f>SUM(G49:G50)</f>
        <v>1345</v>
      </c>
      <c r="H51" s="355"/>
      <c r="I51" s="191">
        <f>SUM(I49:I50)</f>
        <v>1380</v>
      </c>
      <c r="J51" s="355"/>
      <c r="K51" s="343"/>
    </row>
    <row r="52" spans="1:11" ht="12.75" customHeight="1">
      <c r="A52" s="192" t="s">
        <v>84</v>
      </c>
      <c r="B52" s="232"/>
      <c r="C52" s="232"/>
      <c r="D52" s="193"/>
      <c r="E52" s="193"/>
      <c r="F52" s="193"/>
      <c r="G52" s="232"/>
      <c r="H52" s="193"/>
      <c r="I52" s="193"/>
      <c r="J52" s="193"/>
      <c r="K52" s="343"/>
    </row>
    <row r="53" spans="1:11" ht="12.75" customHeight="1">
      <c r="A53" s="173" t="s">
        <v>13</v>
      </c>
      <c r="B53" s="233"/>
      <c r="C53" s="233"/>
      <c r="D53" s="194"/>
      <c r="E53" s="194"/>
      <c r="F53" s="194"/>
      <c r="G53" s="233"/>
      <c r="H53" s="194"/>
      <c r="I53" s="194"/>
      <c r="J53" s="194"/>
      <c r="K53" s="343"/>
    </row>
    <row r="54" spans="1:11" ht="12.75" customHeight="1">
      <c r="A54" s="195" t="s">
        <v>14</v>
      </c>
      <c r="B54" s="233"/>
      <c r="C54" s="226">
        <v>80</v>
      </c>
      <c r="D54" s="194"/>
      <c r="E54" s="169">
        <v>101</v>
      </c>
      <c r="F54" s="169"/>
      <c r="G54" s="226">
        <v>354</v>
      </c>
      <c r="H54" s="194"/>
      <c r="I54" s="169">
        <v>467</v>
      </c>
      <c r="J54" s="194"/>
      <c r="K54" s="343"/>
    </row>
    <row r="55" spans="1:11" ht="12.75" customHeight="1">
      <c r="A55" s="195" t="s">
        <v>15</v>
      </c>
      <c r="B55" s="233"/>
      <c r="C55" s="226">
        <v>2</v>
      </c>
      <c r="D55" s="194"/>
      <c r="E55" s="169">
        <v>4</v>
      </c>
      <c r="F55" s="169"/>
      <c r="G55" s="226">
        <v>7</v>
      </c>
      <c r="H55" s="194"/>
      <c r="I55" s="169">
        <v>11</v>
      </c>
      <c r="J55" s="194"/>
      <c r="K55" s="343"/>
    </row>
    <row r="56" spans="1:11" ht="12.75" customHeight="1">
      <c r="A56" s="173" t="s">
        <v>16</v>
      </c>
      <c r="B56" s="233"/>
      <c r="C56" s="233"/>
      <c r="D56" s="194"/>
      <c r="E56" s="194"/>
      <c r="G56" s="233"/>
      <c r="H56" s="194"/>
      <c r="I56" s="194"/>
      <c r="J56" s="194"/>
      <c r="K56" s="343"/>
    </row>
    <row r="57" spans="1:11" ht="12.75" customHeight="1">
      <c r="A57" s="195" t="s">
        <v>14</v>
      </c>
      <c r="B57" s="233"/>
      <c r="C57" s="226">
        <v>6</v>
      </c>
      <c r="D57" s="194"/>
      <c r="E57" s="169">
        <v>9</v>
      </c>
      <c r="F57" s="169"/>
      <c r="G57" s="226">
        <v>12</v>
      </c>
      <c r="H57" s="194"/>
      <c r="I57" s="169">
        <v>19</v>
      </c>
      <c r="J57" s="194"/>
      <c r="K57" s="343"/>
    </row>
    <row r="58" spans="1:11" ht="12.75" customHeight="1" thickBot="1">
      <c r="A58" s="196" t="s">
        <v>15</v>
      </c>
      <c r="B58" s="151"/>
      <c r="C58" s="151">
        <v>0</v>
      </c>
      <c r="D58" s="356"/>
      <c r="E58" s="356">
        <v>0</v>
      </c>
      <c r="F58" s="357"/>
      <c r="G58" s="151">
        <v>0</v>
      </c>
      <c r="H58" s="356"/>
      <c r="I58" s="356">
        <v>0</v>
      </c>
      <c r="J58" s="356"/>
      <c r="K58" s="343"/>
    </row>
    <row r="59" spans="1:11" s="359" customFormat="1" ht="13.5" customHeight="1">
      <c r="A59" s="400" t="s">
        <v>162</v>
      </c>
      <c r="B59" s="400"/>
      <c r="C59" s="400"/>
      <c r="D59" s="400"/>
      <c r="E59" s="400"/>
      <c r="F59" s="400"/>
      <c r="G59" s="400"/>
      <c r="H59" s="400"/>
      <c r="I59" s="400"/>
      <c r="K59" s="360"/>
    </row>
    <row r="60" spans="1:11" s="359" customFormat="1" ht="24" customHeight="1">
      <c r="A60" s="401" t="s">
        <v>164</v>
      </c>
      <c r="B60" s="401"/>
      <c r="C60" s="401"/>
      <c r="D60" s="401"/>
      <c r="E60" s="401"/>
      <c r="F60" s="401"/>
      <c r="G60" s="401"/>
      <c r="H60" s="401"/>
      <c r="I60" s="401"/>
      <c r="K60" s="360"/>
    </row>
    <row r="61" spans="1:11" s="359" customFormat="1" ht="35.25" customHeight="1">
      <c r="A61" s="401" t="s">
        <v>163</v>
      </c>
      <c r="B61" s="401"/>
      <c r="C61" s="401"/>
      <c r="D61" s="401"/>
      <c r="E61" s="401"/>
      <c r="F61" s="401"/>
      <c r="G61" s="401"/>
      <c r="H61" s="401"/>
      <c r="I61" s="401"/>
      <c r="K61" s="360"/>
    </row>
    <row r="62" spans="1:11" s="359" customFormat="1" ht="12.75" customHeight="1">
      <c r="A62" s="402" t="s">
        <v>161</v>
      </c>
      <c r="B62" s="402"/>
      <c r="C62" s="402"/>
      <c r="D62" s="402"/>
      <c r="E62" s="402"/>
      <c r="F62" s="402"/>
      <c r="G62" s="402"/>
      <c r="H62" s="402"/>
      <c r="I62" s="402"/>
      <c r="K62" s="360"/>
    </row>
    <row r="63" spans="1:11" ht="12.75" customHeight="1">
      <c r="A63" s="256"/>
      <c r="B63" s="256"/>
      <c r="C63" s="256"/>
      <c r="D63" s="256"/>
      <c r="E63" s="256"/>
      <c r="G63" s="256"/>
      <c r="H63" s="256"/>
      <c r="I63" s="256"/>
    </row>
    <row r="64" spans="1:11" ht="12.75" customHeight="1">
      <c r="A64" s="399" t="s">
        <v>71</v>
      </c>
      <c r="B64" s="399"/>
      <c r="C64" s="399"/>
      <c r="D64" s="399"/>
      <c r="E64" s="399"/>
      <c r="G64" s="358"/>
      <c r="K64" s="343"/>
    </row>
  </sheetData>
  <mergeCells count="7">
    <mergeCell ref="C5:E6"/>
    <mergeCell ref="G5:I6"/>
    <mergeCell ref="A64:E64"/>
    <mergeCell ref="A59:I59"/>
    <mergeCell ref="A60:I60"/>
    <mergeCell ref="A61:I61"/>
    <mergeCell ref="A62:I62"/>
  </mergeCells>
  <pageMargins left="0.70866141732283472" right="0.70866141732283472" top="0.74803149606299213" bottom="0.74803149606299213" header="0.31496062992125984" footer="0.31496062992125984"/>
  <pageSetup scale="71" orientation="portrait" r:id="rId1"/>
  <ignoredErrors>
    <ignoredError sqref="E51 C51 G51 I51"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P&amp;L</vt:lpstr>
      <vt:lpstr>Comprehensive Income</vt:lpstr>
      <vt:lpstr>Balance Sheet</vt:lpstr>
      <vt:lpstr>Changes in equity QTD</vt:lpstr>
      <vt:lpstr>Changes in equity YTD</vt:lpstr>
      <vt:lpstr>Cash Flow</vt:lpstr>
      <vt:lpstr>'Balance Sheet'!Print_Area</vt:lpstr>
      <vt:lpstr>'Cash Flow'!Print_Area</vt:lpstr>
      <vt:lpstr>'Changes in equity QTD'!Print_Area</vt:lpstr>
      <vt:lpstr>'Changes in equity YTD'!Print_Area</vt:lpstr>
      <vt:lpstr>'Comprehensive Income'!Print_Area</vt:lpstr>
      <vt:lpstr>'P&amp;L'!Print_Area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Arjun Chawla</cp:lastModifiedBy>
  <cp:lastPrinted>2022-10-20T13:29:58Z</cp:lastPrinted>
  <dcterms:created xsi:type="dcterms:W3CDTF">2015-04-28T15:30:46Z</dcterms:created>
  <dcterms:modified xsi:type="dcterms:W3CDTF">2022-11-02T14:45:05Z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