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G:\ExtReptg\MD&amp;A Dec 31, 2020\Q4 December 31, 2020\01. Top File\1. Drafts\WEB\"/>
    </mc:Choice>
  </mc:AlternateContent>
  <bookViews>
    <workbookView xWindow="0" yWindow="0" windowWidth="20430" windowHeight="7290" tabRatio="602" firstSheet="1" activeTab="3"/>
  </bookViews>
  <sheets>
    <sheet name="Données trimestrielles " sheetId="10" r:id="rId1"/>
    <sheet name="Retrospective P&amp;L" sheetId="21" r:id="rId2"/>
    <sheet name="Retrospective BS" sheetId="19" r:id="rId3"/>
    <sheet name="Résultats conso" sheetId="13" r:id="rId4"/>
    <sheet name="Résultat Global conso" sheetId="14" r:id="rId5"/>
    <sheet name="Bilans conso" sheetId="18" r:id="rId6"/>
    <sheet name="Capitaux YTD" sheetId="16" r:id="rId7"/>
    <sheet name="Flux de trésorerie conso" sheetId="17" r:id="rId8"/>
  </sheets>
  <definedNames>
    <definedName name="_Fill" localSheetId="5" hidden="1">#REF!</definedName>
    <definedName name="_Fill" localSheetId="4" hidden="1">#REF!</definedName>
    <definedName name="_Fill" localSheetId="2" hidden="1">#REF!</definedName>
    <definedName name="_Fill" localSheetId="1" hidden="1">#REF!</definedName>
    <definedName name="_Fill" hidden="1">#REF!</definedName>
    <definedName name="_Key1" localSheetId="5" hidden="1">#REF!</definedName>
    <definedName name="_Key1" localSheetId="4" hidden="1">#REF!</definedName>
    <definedName name="_Key1" localSheetId="2" hidden="1">#REF!</definedName>
    <definedName name="_Key1" localSheetId="1" hidden="1">#REF!</definedName>
    <definedName name="_Key1" hidden="1">#REF!</definedName>
    <definedName name="_Order1" hidden="1">255</definedName>
    <definedName name="_Sort" localSheetId="5" hidden="1">#REF!</definedName>
    <definedName name="_Sort" localSheetId="4" hidden="1">#REF!</definedName>
    <definedName name="_Sort" localSheetId="2" hidden="1">#REF!</definedName>
    <definedName name="_Sort" localSheetId="1" hidden="1">#REF!</definedName>
    <definedName name="_Sort" hidden="1">#REF!</definedName>
    <definedName name="BAG_BC" localSheetId="0" hidden="1">#N/A</definedName>
    <definedName name="BAG_BC" localSheetId="1" hidden="1">#N/A</definedName>
    <definedName name="BAG_BC" hidden="1">#N/A</definedName>
    <definedName name="e" localSheetId="0" hidden="1">#N/A</definedName>
    <definedName name="e" localSheetId="1" hidden="1">#N/A</definedName>
    <definedName name="e" hidden="1">#N/A</definedName>
    <definedName name="mol" localSheetId="5" hidden="1">Main.SAPF4Help()</definedName>
    <definedName name="mol" localSheetId="6" hidden="1">Main.SAPF4Help()</definedName>
    <definedName name="mol" localSheetId="0" hidden="1">Main.SAPF4Help()</definedName>
    <definedName name="mol" localSheetId="7" hidden="1">Main.SAPF4Help()</definedName>
    <definedName name="mol" localSheetId="4" hidden="1">Main.SAPF4Help()</definedName>
    <definedName name="mol" localSheetId="3" hidden="1">Main.SAPF4Help()</definedName>
    <definedName name="mol" localSheetId="2" hidden="1">Main.SAPF4Help()</definedName>
    <definedName name="mol" localSheetId="1" hidden="1">Main.SAPF4Help()</definedName>
    <definedName name="mol" hidden="1">Main.SAPF4Help()</definedName>
    <definedName name="_xlnm.Print_Area" localSheetId="5">'Bilans conso'!$A$1:$I$55</definedName>
    <definedName name="_xlnm.Print_Area" localSheetId="6">'Capitaux YTD'!$A$1:$AB$35</definedName>
    <definedName name="_xlnm.Print_Area" localSheetId="0">'Données trimestrielles '!$A$1:$V$42</definedName>
    <definedName name="_xlnm.Print_Area" localSheetId="7">'Flux de trésorerie conso'!$A$1:$G$61</definedName>
    <definedName name="_xlnm.Print_Area" localSheetId="4">'Résultat Global conso'!$A$1:$G$43</definedName>
    <definedName name="_xlnm.Print_Area" localSheetId="2">'Retrospective BS'!$A$1:$L$49</definedName>
    <definedName name="_xlnm.Print_Area" localSheetId="1">'Retrospective P&amp;L'!$A$1:$L$54</definedName>
    <definedName name="SAPFuncF4Help" localSheetId="5" hidden="1">Main.SAPF4Help()</definedName>
    <definedName name="SAPFuncF4Help" localSheetId="6" hidden="1">Main.SAPF4Help()</definedName>
    <definedName name="SAPFuncF4Help" localSheetId="0" hidden="1">Main.SAPF4Help()</definedName>
    <definedName name="SAPFuncF4Help" localSheetId="7" hidden="1">Main.SAPF4Help()</definedName>
    <definedName name="SAPFuncF4Help" localSheetId="4" hidden="1">Main.SAPF4Help()</definedName>
    <definedName name="SAPFuncF4Help" localSheetId="3" hidden="1">Main.SAPF4Help()</definedName>
    <definedName name="SAPFuncF4Help" localSheetId="2" hidden="1">Main.SAPF4Help()</definedName>
    <definedName name="SAPFuncF4Help" localSheetId="1" hidden="1">Main.SAPF4Help()</definedName>
    <definedName name="SAPFuncF4Help" hidden="1">Main.SAPF4Help()</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M29" i="10" l="1"/>
  <c r="D21" i="17" l="1"/>
  <c r="J23" i="16"/>
  <c r="V23" i="16"/>
  <c r="Z23" i="16"/>
  <c r="D47" i="18"/>
  <c r="D24" i="18"/>
  <c r="D27" i="13"/>
  <c r="G23" i="19"/>
  <c r="C23" i="19"/>
  <c r="C33" i="10"/>
  <c r="E33" i="10"/>
  <c r="K29" i="10"/>
  <c r="I29" i="10"/>
  <c r="G29" i="10"/>
  <c r="E27" i="10"/>
  <c r="E29" i="10" s="1"/>
  <c r="C27" i="10"/>
  <c r="I20" i="10"/>
  <c r="G20" i="10"/>
  <c r="E20" i="10"/>
  <c r="E22" i="10" s="1"/>
  <c r="K20" i="10"/>
  <c r="C20" i="10"/>
  <c r="C22" i="10" s="1"/>
  <c r="O22" i="10" l="1"/>
  <c r="O15" i="10"/>
  <c r="M15" i="10"/>
  <c r="E15" i="10"/>
  <c r="C15" i="10"/>
  <c r="U33" i="10"/>
  <c r="S33" i="10"/>
  <c r="Q33" i="10"/>
  <c r="O33" i="10"/>
  <c r="M33" i="10"/>
  <c r="K33" i="10"/>
  <c r="I33" i="10"/>
  <c r="G33" i="10"/>
  <c r="U13" i="10"/>
  <c r="U15" i="10" s="1"/>
  <c r="K13" i="10"/>
  <c r="K15" i="10" s="1"/>
  <c r="I13" i="10"/>
  <c r="I15" i="10" s="1"/>
  <c r="G13" i="10"/>
  <c r="G15" i="10" s="1"/>
  <c r="C33" i="19"/>
  <c r="K23" i="19"/>
  <c r="K15" i="19"/>
  <c r="I23" i="19"/>
  <c r="I15" i="19"/>
  <c r="G15" i="19"/>
  <c r="G24" i="19" s="1"/>
  <c r="E23" i="19"/>
  <c r="E15" i="19"/>
  <c r="C15" i="19"/>
  <c r="C24" i="19" s="1"/>
  <c r="F27" i="13"/>
  <c r="F16" i="13"/>
  <c r="F19" i="13" s="1"/>
  <c r="F21" i="13" s="1"/>
  <c r="F23" i="13" s="1"/>
  <c r="F33" i="14"/>
  <c r="F27" i="14"/>
  <c r="F28" i="14" s="1"/>
  <c r="F29" i="14" s="1"/>
  <c r="D27" i="14"/>
  <c r="D28" i="14" s="1"/>
  <c r="H47" i="18"/>
  <c r="F47" i="18"/>
  <c r="H41" i="18"/>
  <c r="H42" i="18" s="1"/>
  <c r="F41" i="18"/>
  <c r="F42" i="18" s="1"/>
  <c r="F48" i="18" s="1"/>
  <c r="D41" i="18"/>
  <c r="D42" i="18" s="1"/>
  <c r="D48" i="18" s="1"/>
  <c r="H24" i="18"/>
  <c r="F24" i="18"/>
  <c r="H16" i="18"/>
  <c r="H25" i="18" s="1"/>
  <c r="F16" i="18"/>
  <c r="D16" i="18"/>
  <c r="D25" i="18" s="1"/>
  <c r="I24" i="19" l="1"/>
  <c r="F25" i="18"/>
  <c r="H48" i="18"/>
  <c r="K24" i="19"/>
  <c r="E24" i="19"/>
  <c r="X23" i="16" l="1"/>
  <c r="T23" i="16"/>
  <c r="R23" i="16"/>
  <c r="P23" i="16"/>
  <c r="N23" i="16"/>
  <c r="L23" i="16"/>
  <c r="H23" i="16"/>
  <c r="F23" i="16"/>
  <c r="D23" i="16"/>
  <c r="Z12" i="16"/>
  <c r="Z19" i="16" s="1"/>
  <c r="Z30" i="16" s="1"/>
  <c r="X12" i="16"/>
  <c r="X19" i="16" s="1"/>
  <c r="X30" i="16" s="1"/>
  <c r="V12" i="16"/>
  <c r="V19" i="16" s="1"/>
  <c r="V30" i="16" s="1"/>
  <c r="T12" i="16"/>
  <c r="T19" i="16" s="1"/>
  <c r="R12" i="16"/>
  <c r="R19" i="16" s="1"/>
  <c r="P12" i="16"/>
  <c r="P19" i="16" s="1"/>
  <c r="P30" i="16" s="1"/>
  <c r="N12" i="16"/>
  <c r="N19" i="16" s="1"/>
  <c r="N30" i="16" s="1"/>
  <c r="L12" i="16"/>
  <c r="L19" i="16" s="1"/>
  <c r="J12" i="16"/>
  <c r="J19" i="16" s="1"/>
  <c r="J30" i="16" s="1"/>
  <c r="H12" i="16"/>
  <c r="H19" i="16" s="1"/>
  <c r="H30" i="16" s="1"/>
  <c r="F12" i="16"/>
  <c r="F19" i="16" s="1"/>
  <c r="F30" i="16" s="1"/>
  <c r="D12" i="16"/>
  <c r="D19" i="16" s="1"/>
  <c r="D30" i="16" s="1"/>
  <c r="F43" i="17"/>
  <c r="F21" i="17"/>
  <c r="R30" i="16" l="1"/>
  <c r="L30" i="16"/>
  <c r="T30" i="16"/>
  <c r="F16" i="14"/>
  <c r="D16" i="14"/>
  <c r="O27" i="10"/>
  <c r="U20" i="10"/>
  <c r="S20" i="10"/>
  <c r="Q20" i="10"/>
  <c r="K22" i="10"/>
  <c r="S13" i="10"/>
  <c r="S15" i="10" s="1"/>
  <c r="Q13" i="10"/>
  <c r="Q15" i="10" s="1"/>
  <c r="G27" i="10" l="1"/>
  <c r="G22" i="10"/>
  <c r="S27" i="10"/>
  <c r="S22" i="10"/>
  <c r="I27" i="10"/>
  <c r="I22" i="10"/>
  <c r="U27" i="10"/>
  <c r="U22" i="10"/>
  <c r="Q27" i="10"/>
  <c r="Q22" i="10"/>
  <c r="M20" i="10"/>
  <c r="M27" i="10" l="1"/>
  <c r="M22" i="10"/>
  <c r="C29" i="10"/>
</calcChain>
</file>

<file path=xl/sharedStrings.xml><?xml version="1.0" encoding="utf-8"?>
<sst xmlns="http://schemas.openxmlformats.org/spreadsheetml/2006/main" count="936" uniqueCount="386">
  <si>
    <t>BOMBARDIER INC.</t>
  </si>
  <si>
    <t>Total</t>
  </si>
  <si>
    <t>Aviation</t>
  </si>
  <si>
    <t>(1)</t>
  </si>
  <si>
    <t>(2)</t>
  </si>
  <si>
    <t>2018</t>
  </si>
  <si>
    <t>2017</t>
  </si>
  <si>
    <t>2016</t>
  </si>
  <si>
    <t>Goodwill</t>
  </si>
  <si>
    <t>Provisions</t>
  </si>
  <si>
    <t>Notes</t>
  </si>
  <si>
    <t>(3)</t>
  </si>
  <si>
    <t xml:space="preserve">           Total</t>
  </si>
  <si>
    <t>8, 9</t>
  </si>
  <si>
    <t>Proceeds from investment in financing structure</t>
  </si>
  <si>
    <t>Additions to AFS investments in securities</t>
  </si>
  <si>
    <t>Proceeds from disposal of AFS investments in securities</t>
  </si>
  <si>
    <t>Net change in short-term borrowings</t>
  </si>
  <si>
    <r>
      <rPr>
        <vertAlign val="superscript"/>
        <sz val="8"/>
        <rFont val="Arial"/>
        <family val="2"/>
      </rPr>
      <t>(1)</t>
    </r>
  </si>
  <si>
    <r>
      <rPr>
        <vertAlign val="superscript"/>
        <sz val="8"/>
        <rFont val="Arial"/>
        <family val="2"/>
      </rPr>
      <t>(2)</t>
    </r>
    <r>
      <rPr>
        <sz val="8"/>
        <rFont val="Arial"/>
        <family val="2"/>
      </rPr>
      <t xml:space="preserve">
</t>
    </r>
    <r>
      <rPr>
        <vertAlign val="superscript"/>
        <sz val="8"/>
        <rFont val="Arial"/>
        <family val="2"/>
      </rPr>
      <t xml:space="preserve">
</t>
    </r>
    <r>
      <rPr>
        <sz val="8"/>
        <rFont val="Arial"/>
        <family val="2"/>
      </rPr>
      <t xml:space="preserve">
</t>
    </r>
  </si>
  <si>
    <r>
      <rPr>
        <vertAlign val="superscript"/>
        <sz val="8"/>
        <rFont val="Arial"/>
        <family val="2"/>
      </rPr>
      <t>(3)</t>
    </r>
  </si>
  <si>
    <r>
      <rPr>
        <vertAlign val="superscript"/>
        <sz val="8"/>
        <rFont val="Arial"/>
        <family val="2"/>
      </rPr>
      <t>(6)</t>
    </r>
  </si>
  <si>
    <t>(4)</t>
  </si>
  <si>
    <t>(5)</t>
  </si>
  <si>
    <t>Revenus</t>
  </si>
  <si>
    <t>Marge brute</t>
  </si>
  <si>
    <t xml:space="preserve">Charges de vente et d'administration </t>
  </si>
  <si>
    <t>R et D</t>
  </si>
  <si>
    <t>RAII</t>
  </si>
  <si>
    <t>Revenus de financement</t>
  </si>
  <si>
    <t>Résultat net</t>
  </si>
  <si>
    <t>Attributable aux</t>
  </si>
  <si>
    <t xml:space="preserve">  Détenteur d'instruments de capitaux propres de Bombardier Inc.</t>
  </si>
  <si>
    <t>Les notes font partie intégrante de ces états financiers consolidés.</t>
  </si>
  <si>
    <t>ÉTATS DU RÉSULTAT CONSOLIDÉS</t>
  </si>
  <si>
    <t>Pour les exercices clos les 31 décembre</t>
  </si>
  <si>
    <t>(en millions de dollars américains, sauf les montants par action)</t>
  </si>
  <si>
    <t>(en millions de dollars américains)</t>
  </si>
  <si>
    <t>AERG</t>
  </si>
  <si>
    <t xml:space="preserve">      ECC</t>
  </si>
  <si>
    <t>Total des AERG</t>
  </si>
  <si>
    <t>Total du résultat global</t>
  </si>
  <si>
    <t>Attribuable aux</t>
  </si>
  <si>
    <t xml:space="preserve">     Participations ne donnant pas le contrôle</t>
  </si>
  <si>
    <r>
      <t xml:space="preserve"> </t>
    </r>
    <r>
      <rPr>
        <sz val="9"/>
        <rFont val="Arial"/>
        <family val="2"/>
      </rPr>
      <t xml:space="preserve">     Incidence des fluctuations de taux de change</t>
    </r>
  </si>
  <si>
    <t>Activités d'investissement</t>
  </si>
  <si>
    <t>Autres</t>
  </si>
  <si>
    <t>Activités de financement</t>
  </si>
  <si>
    <t>ÉTATS DES VARIATIONS DES CAPITAUX PROPRES CONSOLIDÉS</t>
  </si>
  <si>
    <t>Pour les exercices clos les</t>
  </si>
  <si>
    <t xml:space="preserve">  Options exercées</t>
  </si>
  <si>
    <t xml:space="preserve">  Actions distribuées - Régimes d'UAR</t>
  </si>
  <si>
    <t xml:space="preserve"> Total du résultat global</t>
  </si>
  <si>
    <t>Actions ordinaires</t>
  </si>
  <si>
    <t>Bons de sous-cription</t>
  </si>
  <si>
    <t>Surplus d'apport</t>
  </si>
  <si>
    <t>Juste valeur par le biais des AERG</t>
  </si>
  <si>
    <t>Couverture de flux de trésorerie</t>
  </si>
  <si>
    <t>ECC</t>
  </si>
  <si>
    <t xml:space="preserve">              Participations ne donnant pas le contrôle</t>
  </si>
  <si>
    <t>Total des capitaux propres (déficit)</t>
  </si>
  <si>
    <t xml:space="preserve">  Total du résultat global</t>
  </si>
  <si>
    <t xml:space="preserve">    Résultat net</t>
  </si>
  <si>
    <t xml:space="preserve">    AERG</t>
  </si>
  <si>
    <t>ÉTATS DE LA SITUATION FINANCIÈRE CONSOLIDÉS</t>
  </si>
  <si>
    <t>Aux</t>
  </si>
  <si>
    <t>Actifs</t>
  </si>
  <si>
    <t>31 décembre</t>
  </si>
  <si>
    <t>Trésorerie et équivalents de trésorerie</t>
  </si>
  <si>
    <t>$</t>
  </si>
  <si>
    <t>Créances clients et autres débiteurs</t>
  </si>
  <si>
    <t>Actifs sur contrat</t>
  </si>
  <si>
    <t>Stocks</t>
  </si>
  <si>
    <t>Autres actifs financiers</t>
  </si>
  <si>
    <t>Autres actifs</t>
  </si>
  <si>
    <t>Actifs détenus en vue de la vente</t>
  </si>
  <si>
    <t>Actifs courants</t>
  </si>
  <si>
    <t>Immobilisations corporelles</t>
  </si>
  <si>
    <t>Outillage des programmes aéronautiques</t>
  </si>
  <si>
    <t>Impôts sur le résultat différés</t>
  </si>
  <si>
    <t>Actifs non courants</t>
  </si>
  <si>
    <t>Passifs</t>
  </si>
  <si>
    <t>Fournisseurs et autres créditeurs</t>
  </si>
  <si>
    <t>4 634</t>
  </si>
  <si>
    <t>3 964</t>
  </si>
  <si>
    <t>1 390</t>
  </si>
  <si>
    <t>1 630</t>
  </si>
  <si>
    <t>Passifs sur contrat</t>
  </si>
  <si>
    <t>4 262</t>
  </si>
  <si>
    <t>3 820</t>
  </si>
  <si>
    <t>Autres passifs financiers</t>
  </si>
  <si>
    <t>Autres passifs</t>
  </si>
  <si>
    <t>1 723</t>
  </si>
  <si>
    <t>2 686</t>
  </si>
  <si>
    <t>Passifs courants</t>
  </si>
  <si>
    <t>14 165</t>
  </si>
  <si>
    <t>1 110</t>
  </si>
  <si>
    <t>Dette à long terme</t>
  </si>
  <si>
    <t>Avantages de retraite</t>
  </si>
  <si>
    <t>2 381</t>
  </si>
  <si>
    <t>Passifs non courants</t>
  </si>
  <si>
    <t>Capitaux propres (déficit)</t>
  </si>
  <si>
    <t>Attribuables aux détenteurs d'instruments de capitaux</t>
  </si>
  <si>
    <t>propres de Bombardier Inc.</t>
  </si>
  <si>
    <t>Attribuables aux participations ne donnant pas le contrôle</t>
  </si>
  <si>
    <t>Engagements et éventualités</t>
  </si>
  <si>
    <t xml:space="preserve">(1) </t>
  </si>
  <si>
    <t>RÉTROSPECTIVE FINANCIÈRE (SUITE)</t>
  </si>
  <si>
    <t>Aux 31 décembre</t>
  </si>
  <si>
    <t>3 045</t>
  </si>
  <si>
    <t>1 542</t>
  </si>
  <si>
    <t>3 840</t>
  </si>
  <si>
    <t>1 634</t>
  </si>
  <si>
    <t>10 669</t>
  </si>
  <si>
    <t xml:space="preserve"> 1 933</t>
  </si>
  <si>
    <t>Attribuables aux détenteurs d'instruments de</t>
  </si>
  <si>
    <t>capitaux propres de Bombardier Inc.</t>
  </si>
  <si>
    <t>Attribuables aux participations ne donnant pas</t>
  </si>
  <si>
    <t>le contrôle</t>
  </si>
  <si>
    <t>DONNÉES TRIMESTRIELLES (NON AUDITÉES)</t>
  </si>
  <si>
    <t>Exercices</t>
  </si>
  <si>
    <t>RAI</t>
  </si>
  <si>
    <t>Impôts sur le résultat</t>
  </si>
  <si>
    <t>Participations ne donnant pas le contrôle</t>
  </si>
  <si>
    <t>RPA (en dollars)</t>
  </si>
  <si>
    <t>0,10</t>
  </si>
  <si>
    <t>0,00</t>
  </si>
  <si>
    <t>0,09</t>
  </si>
  <si>
    <t>Fourchette du cours des actions classe B à droits de vote limités (en dollars canadiens)</t>
  </si>
  <si>
    <t>Haut</t>
  </si>
  <si>
    <t>5,58</t>
  </si>
  <si>
    <t>3,24</t>
  </si>
  <si>
    <t>Bas</t>
  </si>
  <si>
    <t>1,59</t>
  </si>
  <si>
    <t>1,96</t>
  </si>
  <si>
    <t>RÉTROSPECTIVE FINANCIÈRE</t>
  </si>
  <si>
    <t>(en millions de dollars américains, sauf les montants par action et le nombre d'actions ordinaires)</t>
  </si>
  <si>
    <t>Éléments spéciaux</t>
  </si>
  <si>
    <t>Charges de financement</t>
  </si>
  <si>
    <t>Information générale</t>
  </si>
  <si>
    <t>Dividende par action ordinaire (en dollars canadiens)</t>
  </si>
  <si>
    <t>Classe A</t>
  </si>
  <si>
    <t>Classe B à droits de vote limités</t>
  </si>
  <si>
    <t>Dividende par action privilégiée (en dollars canadiens)</t>
  </si>
  <si>
    <t>Série 2</t>
  </si>
  <si>
    <t>0,90</t>
  </si>
  <si>
    <t>0,72</t>
  </si>
  <si>
    <t>0,68</t>
  </si>
  <si>
    <t>Série 3</t>
  </si>
  <si>
    <t>1,00</t>
  </si>
  <si>
    <t>0,89</t>
  </si>
  <si>
    <t>0,78</t>
  </si>
  <si>
    <t>Série 4</t>
  </si>
  <si>
    <t>1,56</t>
  </si>
  <si>
    <t>Fourchette du cours de l'action (en dollars canadiens)</t>
  </si>
  <si>
    <t>Actions classe A</t>
  </si>
  <si>
    <t>3,25</t>
  </si>
  <si>
    <t>3,35</t>
  </si>
  <si>
    <t>1,70</t>
  </si>
  <si>
    <t>1,87</t>
  </si>
  <si>
    <t>Clôture</t>
  </si>
  <si>
    <t>2,08</t>
  </si>
  <si>
    <t>3,05</t>
  </si>
  <si>
    <t>2,33</t>
  </si>
  <si>
    <t>Actions classe B à droits de vote limités</t>
  </si>
  <si>
    <t>2,28</t>
  </si>
  <si>
    <t>2,03</t>
  </si>
  <si>
    <t>3,03</t>
  </si>
  <si>
    <t>2,16</t>
  </si>
  <si>
    <t>Nombre d'actions ordinaires (en millions)</t>
  </si>
  <si>
    <t>Valeur comptable par action ordinaire (en dollars)</t>
  </si>
  <si>
    <t>(2,63)</t>
  </si>
  <si>
    <t>(3,20)</t>
  </si>
  <si>
    <t>(2,95)</t>
  </si>
  <si>
    <r>
      <t>retraité</t>
    </r>
    <r>
      <rPr>
        <i/>
        <vertAlign val="superscript"/>
        <sz val="9"/>
        <rFont val="Arial"/>
        <family val="2"/>
      </rPr>
      <t>(2)</t>
    </r>
  </si>
  <si>
    <t>Quatrième trimestre</t>
  </si>
  <si>
    <t>Troisième trimestre</t>
  </si>
  <si>
    <t>Deuxième trimestre</t>
  </si>
  <si>
    <t>Premier trimestre</t>
  </si>
  <si>
    <t>Perte sur remboursement de dette à long terme</t>
  </si>
  <si>
    <t>Dividendes reçus de participations dans des coentreprises et des entreprises associées</t>
  </si>
  <si>
    <t>Produit net de l’émission de dette à long terme</t>
  </si>
  <si>
    <t>Remboursement de dette à long terme</t>
  </si>
  <si>
    <t>Dividendes versés – actions privilégiées</t>
  </si>
  <si>
    <t xml:space="preserve">Incidence des fluctuations de taux de change sur la trésorerie et les équivalents de trésorerie	</t>
  </si>
  <si>
    <t>Intérêts</t>
  </si>
  <si>
    <t>Trésorerie reçue pour</t>
  </si>
  <si>
    <t>Les montants payés ou reçus au titre des intérêts sont reflétés comme flux de trésorerie liés aux activités opérationnelles, sauf s’ils ont été capitalisés dans les immobilisations corporelles ou incorporelles, auquel cas ils sont pris en compte dans les flux de trésorerie liés aux activités d’investissement. Les montants payés ou reçus au titre des impôts sur le résultat sont présentés dans les flux de trésorerie liés aux activités opérationnelles.</t>
  </si>
  <si>
    <r>
      <t>(Dressées conformément à l'IAS 34,</t>
    </r>
    <r>
      <rPr>
        <b/>
        <i/>
        <sz val="9"/>
        <rFont val="Arial"/>
        <family val="2"/>
      </rPr>
      <t xml:space="preserve"> Information financière intermédiaire</t>
    </r>
    <r>
      <rPr>
        <b/>
        <sz val="9"/>
        <rFont val="Arial"/>
        <family val="2"/>
      </rPr>
      <t>, à l'exception des fourchettes des cours)</t>
    </r>
  </si>
  <si>
    <t xml:space="preserve">     Impôts sur le résultat</t>
  </si>
  <si>
    <r>
      <t>1</t>
    </r>
    <r>
      <rPr>
        <vertAlign val="superscript"/>
        <sz val="9"/>
        <color rgb="FF000000"/>
        <rFont val="Arial"/>
        <family val="2"/>
      </rPr>
      <t>er</t>
    </r>
    <r>
      <rPr>
        <sz val="9"/>
        <color rgb="FF000000"/>
        <rFont val="Arial"/>
        <family val="2"/>
      </rPr>
      <t xml:space="preserve"> janvier</t>
    </r>
  </si>
  <si>
    <t xml:space="preserve">  Dividendes - actions privilégiées, déduction faite de l'impôt</t>
  </si>
  <si>
    <t xml:space="preserve"> Au 31 décembre 2019</t>
  </si>
  <si>
    <r>
      <t xml:space="preserve">  Émission de la participation ne donnant pas le contrôle</t>
    </r>
    <r>
      <rPr>
        <vertAlign val="superscript"/>
        <sz val="9"/>
        <color rgb="FF000000"/>
        <rFont val="Arial"/>
        <family val="2"/>
      </rPr>
      <t>(3)</t>
    </r>
  </si>
  <si>
    <t xml:space="preserve">  Charge à base d'actions</t>
  </si>
  <si>
    <t>Actions privilégiées</t>
  </si>
  <si>
    <t>Siège social et Autres</t>
  </si>
  <si>
    <t xml:space="preserve">     Réévaluation des régimes à prestations définies</t>
  </si>
  <si>
    <t xml:space="preserve">     Gain net non réalisé</t>
  </si>
  <si>
    <t xml:space="preserve">Charge à base d'actions </t>
  </si>
  <si>
    <t>Activités opérationnelles</t>
  </si>
  <si>
    <t xml:space="preserve">Impôts sur le résultat différés </t>
  </si>
  <si>
    <r>
      <t>Trésorerie et équivalents de trésorerie au début de l'exercice</t>
    </r>
    <r>
      <rPr>
        <b/>
        <vertAlign val="superscript"/>
        <sz val="9"/>
        <color rgb="FF000000"/>
        <rFont val="Arial"/>
        <family val="2"/>
      </rPr>
      <t>(4)</t>
    </r>
  </si>
  <si>
    <t>Trésorerie versée pour</t>
  </si>
  <si>
    <r>
      <t>Information supplémentaire</t>
    </r>
    <r>
      <rPr>
        <b/>
        <vertAlign val="superscript"/>
        <sz val="9"/>
        <color rgb="FF000000"/>
        <rFont val="Arial"/>
        <family val="2"/>
      </rPr>
      <t>(5)(6)</t>
    </r>
  </si>
  <si>
    <r>
      <t>Paiement d'obligations locatives</t>
    </r>
    <r>
      <rPr>
        <vertAlign val="superscript"/>
        <sz val="9"/>
        <color rgb="FF000000"/>
        <rFont val="Arial"/>
        <family val="2"/>
      </rPr>
      <t>(3)</t>
    </r>
  </si>
  <si>
    <t>Capital social</t>
  </si>
  <si>
    <t>Cumul des AERG</t>
  </si>
  <si>
    <t>Résultats non distribués (deficit)</t>
  </si>
  <si>
    <t>Actifs financiers à la juste valeur par le biais des AERG</t>
  </si>
  <si>
    <t xml:space="preserve">     Détenteurs d'instruments de capitaux propres de Bombardier Inc.</t>
  </si>
  <si>
    <t>ÉTATS DU RÉSULTAT GLOBAL CONSOLIDÉS</t>
  </si>
  <si>
    <t>Placement dans des parts sans droit de vote de SCAC</t>
  </si>
  <si>
    <t>Coût des ventes</t>
  </si>
  <si>
    <t>Autres revenus</t>
  </si>
  <si>
    <t xml:space="preserve">Éléments qui peuvent être reclassés en résultat net </t>
  </si>
  <si>
    <t xml:space="preserve">      Perte nette sur instruments financiers dérivés</t>
  </si>
  <si>
    <t xml:space="preserve">      Impôts sur le résultat</t>
  </si>
  <si>
    <t>Éléments jamais reclassés en résultat net</t>
  </si>
  <si>
    <t xml:space="preserve">  Instruments de capitaux propres à la juste valeur par le biais des AERG</t>
  </si>
  <si>
    <t>Placements dans des coentreprises et des entreprises associées</t>
  </si>
  <si>
    <t>Attribuables aux détenteurs d'instruments de capitaux propres de Bombardier Inc.</t>
  </si>
  <si>
    <t>ÉTATS DES FLUX DE TRÉSORERIE CONSOLIDÉS</t>
  </si>
  <si>
    <t>Éléments sans effet de trésorerie</t>
  </si>
  <si>
    <t>Charges de dépréciation (reprises) des immobilisations corporelles et incorporelles</t>
  </si>
  <si>
    <t>Quote-part des résultats de participations dans des coentreprises et des entreprises associées</t>
  </si>
  <si>
    <t>Variations nette des soldes hors caisse</t>
  </si>
  <si>
    <t>Additions aux immobilisations corporelles et incorporelles</t>
  </si>
  <si>
    <t>Produit de la cession d'immobilisations corporelles et incorporelles</t>
  </si>
  <si>
    <r>
      <t>Trésorerie et équivalents de trésorerie à la fin de l'exercice</t>
    </r>
    <r>
      <rPr>
        <b/>
        <vertAlign val="superscript"/>
        <sz val="9"/>
        <color rgb="FF000000"/>
        <rFont val="Arial"/>
        <family val="2"/>
      </rPr>
      <t>(4)</t>
    </r>
  </si>
  <si>
    <t>21, 22</t>
  </si>
  <si>
    <r>
      <t>retraité</t>
    </r>
    <r>
      <rPr>
        <i/>
        <vertAlign val="superscript"/>
        <sz val="9"/>
        <rFont val="Arial"/>
        <family val="2"/>
      </rPr>
      <t>(1)</t>
    </r>
  </si>
  <si>
    <r>
      <t xml:space="preserve"> Au 1</t>
    </r>
    <r>
      <rPr>
        <vertAlign val="superscript"/>
        <sz val="9"/>
        <color rgb="FF000000"/>
        <rFont val="Arial"/>
        <family val="2"/>
      </rPr>
      <t xml:space="preserve">er </t>
    </r>
    <r>
      <rPr>
        <sz val="9"/>
        <color rgb="FF000000"/>
        <rFont val="Arial"/>
        <family val="2"/>
      </rPr>
      <t>janvier 2019</t>
    </r>
  </si>
  <si>
    <t xml:space="preserve"> Au 31 décembre 2020</t>
  </si>
  <si>
    <r>
      <t xml:space="preserve">  Participations ne donnant pas le contrôle</t>
    </r>
    <r>
      <rPr>
        <vertAlign val="superscript"/>
        <sz val="8"/>
        <color rgb="FF000000"/>
        <rFont val="Arial"/>
        <family val="2"/>
      </rPr>
      <t>(2)</t>
    </r>
  </si>
  <si>
    <t>2019</t>
  </si>
  <si>
    <t>(0,11)</t>
  </si>
  <si>
    <t>Transport</t>
  </si>
  <si>
    <t>0,01</t>
  </si>
  <si>
    <t>(0,29)</t>
  </si>
  <si>
    <t>0,08</t>
  </si>
  <si>
    <t>(0,17)</t>
  </si>
  <si>
    <t>(0,01)</t>
  </si>
  <si>
    <t>0,06</t>
  </si>
  <si>
    <t>(0,19)</t>
  </si>
  <si>
    <t>(0,12)</t>
  </si>
  <si>
    <t>(0,65)</t>
  </si>
  <si>
    <t>(0,64)</t>
  </si>
  <si>
    <t>(0,10)</t>
  </si>
  <si>
    <t>(0,07)</t>
  </si>
  <si>
    <t>(0,03)</t>
  </si>
  <si>
    <t>1,97</t>
  </si>
  <si>
    <t>0,26</t>
  </si>
  <si>
    <t>0,58</t>
  </si>
  <si>
    <t>0,51</t>
  </si>
  <si>
    <t>0,33</t>
  </si>
  <si>
    <t>0,69</t>
  </si>
  <si>
    <t>0,39</t>
  </si>
  <si>
    <t>0,38</t>
  </si>
  <si>
    <t>1,53</t>
  </si>
  <si>
    <t>2,15</t>
  </si>
  <si>
    <t>2,34</t>
  </si>
  <si>
    <t>2,92</t>
  </si>
  <si>
    <t>1,85</t>
  </si>
  <si>
    <t>(0,46)</t>
  </si>
  <si>
    <t>(0,18)</t>
  </si>
  <si>
    <t>(0,23)</t>
  </si>
  <si>
    <t>(0,14)</t>
  </si>
  <si>
    <t>(0,02)</t>
  </si>
  <si>
    <t>(0,25)</t>
  </si>
  <si>
    <t>0,99</t>
  </si>
  <si>
    <t>2,02</t>
  </si>
  <si>
    <t>0,82</t>
  </si>
  <si>
    <t>0,48</t>
  </si>
  <si>
    <t>3,08</t>
  </si>
  <si>
    <t>1,57</t>
  </si>
  <si>
    <t>1,94</t>
  </si>
  <si>
    <t>1,93</t>
  </si>
  <si>
    <t>5,60</t>
  </si>
  <si>
    <t>(3,49)</t>
  </si>
  <si>
    <t>(0,76)</t>
  </si>
  <si>
    <t xml:space="preserve">  </t>
  </si>
  <si>
    <t>(0,08)</t>
  </si>
  <si>
    <t>(0,37)</t>
  </si>
  <si>
    <t>0,05</t>
  </si>
  <si>
    <t>(0,13)</t>
  </si>
  <si>
    <t>(0,74)</t>
  </si>
  <si>
    <t>(0,06)</t>
  </si>
  <si>
    <t>(0,04)</t>
  </si>
  <si>
    <t>0,03</t>
  </si>
  <si>
    <t>(0,47)</t>
  </si>
  <si>
    <r>
      <t>retraité</t>
    </r>
    <r>
      <rPr>
        <b/>
        <i/>
        <vertAlign val="superscript"/>
        <sz val="9"/>
        <rFont val="Arial"/>
        <family val="2"/>
      </rPr>
      <t>(1)</t>
    </r>
  </si>
  <si>
    <r>
      <t>Reclassé</t>
    </r>
    <r>
      <rPr>
        <vertAlign val="superscript"/>
        <sz val="8"/>
        <rFont val="Arial"/>
        <family val="2"/>
      </rPr>
      <t>(1)</t>
    </r>
  </si>
  <si>
    <r>
      <t>Charge de financement</t>
    </r>
    <r>
      <rPr>
        <vertAlign val="superscript"/>
        <sz val="9"/>
        <rFont val="Arial"/>
        <family val="2"/>
      </rPr>
      <t>(2)</t>
    </r>
  </si>
  <si>
    <r>
      <t>Revenus de financement</t>
    </r>
    <r>
      <rPr>
        <vertAlign val="superscript"/>
        <sz val="9"/>
        <rFont val="Arial"/>
        <family val="2"/>
      </rPr>
      <t>(2)</t>
    </r>
  </si>
  <si>
    <t>Résultat net des activités poursuivies</t>
  </si>
  <si>
    <t>Résultat net des activités abandonnées</t>
  </si>
  <si>
    <t xml:space="preserve">Total RPA de base et dilué </t>
  </si>
  <si>
    <t xml:space="preserve">Transport a été classé à titre d'activités abandonnées au 31 décembre 2020. Par conséquent, les résultats opérationnels des périodes correspondantes ont été retraités. Se reporter à la Note 31 - Activités abandonnées de nos états financiers consolidés pour plus de détails. </t>
  </si>
  <si>
    <r>
      <t>RAII ajusté</t>
    </r>
    <r>
      <rPr>
        <b/>
        <vertAlign val="superscript"/>
        <sz val="9"/>
        <rFont val="Arial"/>
        <family val="2"/>
      </rPr>
      <t>(2)</t>
    </r>
  </si>
  <si>
    <r>
      <t>Résultat net ajusté des activités poursuivies</t>
    </r>
    <r>
      <rPr>
        <b/>
        <vertAlign val="superscript"/>
        <sz val="8"/>
        <rFont val="Arial"/>
        <family val="2"/>
      </rPr>
      <t>(2)</t>
    </r>
  </si>
  <si>
    <t>Activités poursuivies - de base et dilué</t>
  </si>
  <si>
    <t>Activités abandonées - de base</t>
  </si>
  <si>
    <t>Activités abandonées - dilué</t>
  </si>
  <si>
    <r>
      <t>Revenus à l'exportation provenant du Canada</t>
    </r>
    <r>
      <rPr>
        <vertAlign val="superscript"/>
        <sz val="8"/>
        <rFont val="Arial"/>
        <family val="2"/>
      </rPr>
      <t>(3)</t>
    </r>
  </si>
  <si>
    <r>
      <t>Amortissement</t>
    </r>
    <r>
      <rPr>
        <vertAlign val="superscript"/>
        <sz val="8"/>
        <rFont val="Arial"/>
        <family val="2"/>
      </rPr>
      <t>(4)</t>
    </r>
  </si>
  <si>
    <t>Mesures financières non conformes au PCGR. Se reporter à la rubrique Mesures financières non conformes aux PCGR pour la définition de ces indicateurs et pour le rapprochement avec les mesures les plus comparables des IFRS en 2020 et 2019.</t>
  </si>
  <si>
    <t>Comprend Transport</t>
  </si>
  <si>
    <t xml:space="preserve">D'après l'état des flux de trésorerie de nos états financiers consolidés. </t>
  </si>
  <si>
    <t>Tranche courante de la dette à long terme</t>
  </si>
  <si>
    <t>Résultat net lié aux activités poursuivies</t>
  </si>
  <si>
    <t>Résultat net lié aux activités abandonnées</t>
  </si>
  <si>
    <t>Résultat net attribuable aux détenteurs d'instruments de capitaux propres de</t>
  </si>
  <si>
    <t>Activités poursuivies</t>
  </si>
  <si>
    <t>Activités abandonnées</t>
  </si>
  <si>
    <t xml:space="preserve">Total du RPA de base et dilué </t>
  </si>
  <si>
    <t xml:space="preserve">Retraité pour la vente de Transport, voir la Note 31 - Activités abandonnées pour plus de détails. </t>
  </si>
  <si>
    <t xml:space="preserve">Le résultat net attribuable aux participants ne donnant pas le contrôle est lié aux activités abandonnées, voir la Note 31 - Activités abandonnées. </t>
  </si>
  <si>
    <t>Variation nette liée aux couvertures de flux de trésorerie</t>
  </si>
  <si>
    <t>Gain net on réalisé</t>
  </si>
  <si>
    <t xml:space="preserve">  Avantages de retraite</t>
  </si>
  <si>
    <t xml:space="preserve">Total du résultat global attribuable aux détenteurs d'instruments de </t>
  </si>
  <si>
    <t xml:space="preserve">  capitaux propres de Bombardier Inc. </t>
  </si>
  <si>
    <r>
      <t>Activités abandonnées</t>
    </r>
    <r>
      <rPr>
        <vertAlign val="superscript"/>
        <sz val="8"/>
        <color rgb="FF000000"/>
        <rFont val="Arial"/>
        <family val="2"/>
      </rPr>
      <t>(3)</t>
    </r>
  </si>
  <si>
    <t xml:space="preserve">Voir la Note 31 - Activités abandonnées pour plus de détails. </t>
  </si>
  <si>
    <r>
      <t xml:space="preserve">      Reclassement en résultat ou dans l'actif non financier connexe</t>
    </r>
    <r>
      <rPr>
        <vertAlign val="superscript"/>
        <sz val="9"/>
        <color rgb="FF000000"/>
        <rFont val="Arial"/>
        <family val="2"/>
      </rPr>
      <t>(1)(2)</t>
    </r>
  </si>
  <si>
    <r>
      <t>Autres passifs financiers</t>
    </r>
    <r>
      <rPr>
        <vertAlign val="superscript"/>
        <sz val="8"/>
        <color rgb="FF000000"/>
        <rFont val="Arial"/>
        <family val="2"/>
      </rPr>
      <t>(3)</t>
    </r>
  </si>
  <si>
    <r>
      <t>Autres passifs</t>
    </r>
    <r>
      <rPr>
        <vertAlign val="superscript"/>
        <sz val="8"/>
        <color rgb="FF000000"/>
        <rFont val="Arial"/>
        <family val="2"/>
      </rPr>
      <t>(3)</t>
    </r>
  </si>
  <si>
    <r>
      <t>Passifs directement liés aux actifs détenus en vue de la vente</t>
    </r>
    <r>
      <rPr>
        <vertAlign val="superscript"/>
        <sz val="8"/>
        <color rgb="FF000000"/>
        <rFont val="Arial"/>
        <family val="2"/>
      </rPr>
      <t>(2)</t>
    </r>
  </si>
  <si>
    <t xml:space="preserve">(2) </t>
  </si>
  <si>
    <t xml:space="preserve">(3) </t>
  </si>
  <si>
    <t xml:space="preserve">Les obligations locatives ont été reclassées des Autres passifs aux Autres passifs financiers. Voir la Note 43 - Reclassement. </t>
  </si>
  <si>
    <t xml:space="preserve">
Pertes de réévaluation</t>
  </si>
  <si>
    <r>
      <t xml:space="preserve">  Émission de la participation ne donnant pas le contrôle</t>
    </r>
    <r>
      <rPr>
        <vertAlign val="superscript"/>
        <sz val="8"/>
        <color rgb="FF000000"/>
        <rFont val="Arial"/>
        <family val="2"/>
      </rPr>
      <t>(1)</t>
    </r>
  </si>
  <si>
    <r>
      <t xml:space="preserve">  Annulation de bons de souscription</t>
    </r>
    <r>
      <rPr>
        <vertAlign val="superscript"/>
        <sz val="8"/>
        <color rgb="FF000000"/>
        <rFont val="Arial"/>
        <family val="2"/>
      </rPr>
      <t>(2)</t>
    </r>
  </si>
  <si>
    <r>
      <rPr>
        <vertAlign val="superscript"/>
        <sz val="8"/>
        <color rgb="FF000000"/>
        <rFont val="Arial"/>
        <family val="2"/>
      </rPr>
      <t>(2)</t>
    </r>
    <r>
      <rPr>
        <sz val="8"/>
        <color rgb="FF000000"/>
        <rFont val="Arial"/>
        <family val="2"/>
      </rPr>
      <t xml:space="preserve"> Après la vente de ses participations résiduelles dans SCAC, la Société a annulé les bons de souscription détenus par Airbus, voir la Note 29 - Cession d'une participation dans une entreprise associée pour plus de détails. </t>
    </r>
  </si>
  <si>
    <r>
      <rPr>
        <vertAlign val="superscript"/>
        <sz val="8"/>
        <color rgb="FF000000"/>
        <rFont val="Arial"/>
        <family val="2"/>
      </rPr>
      <t>(3)</t>
    </r>
    <r>
      <rPr>
        <sz val="8"/>
        <color rgb="FF000000"/>
        <rFont val="Arial"/>
        <family val="2"/>
      </rPr>
      <t xml:space="preserve"> La Caisse a investi un montant en capital de 350 millions € (386 millions $) dans BT Holdco. Voir la Note 31 - Activités abandonnées pour plus de détails. </t>
    </r>
  </si>
  <si>
    <t>Gains sur cessions d'immobilisations corporelles</t>
  </si>
  <si>
    <t>Gains sur cession d'une participation dans une entreprise associée et d'activités</t>
  </si>
  <si>
    <t>7, 8, 21</t>
  </si>
  <si>
    <t>8, 21, 22</t>
  </si>
  <si>
    <r>
      <t>Flux de trésorerie liés aux activités opérationnelles</t>
    </r>
    <r>
      <rPr>
        <b/>
        <vertAlign val="superscript"/>
        <sz val="8"/>
        <color rgb="FF000000"/>
        <rFont val="Arial"/>
        <family val="2"/>
      </rPr>
      <t>(2)</t>
    </r>
  </si>
  <si>
    <t>29, 30</t>
  </si>
  <si>
    <t>Injection de capitaux dans des coentreprises et des entreprises associées</t>
  </si>
  <si>
    <t>Produit net de la cession d'une participation dans une entreprise associée et d'activités</t>
  </si>
  <si>
    <t>Variation nette des emprunts à court terme</t>
  </si>
  <si>
    <r>
      <t>Flux de trésorerie liés aux activités de financement</t>
    </r>
    <r>
      <rPr>
        <b/>
        <vertAlign val="superscript"/>
        <sz val="8"/>
        <color rgb="FF000000"/>
        <rFont val="Arial"/>
        <family val="2"/>
      </rPr>
      <t>(2)</t>
    </r>
  </si>
  <si>
    <t xml:space="preserve">Voir la Note 31 - Activités abandonnées pour plus de détails sur les flux de trésorerie liés aux activités abandonnées. </t>
  </si>
  <si>
    <t xml:space="preserve">Les intérêts payés comprennent les intérêts sur la dette à long terme, compte tenu de l’incidence des couvertures, le cas échéant, excluant les coûts initiaux payés relatifs à la négociation de facilités d’emprunt ou de crédit et l’intérêt payé sur les obligations locatives et l'intérêt payé sur la prolongation des délais de règlement des comptes fournisseurs. Les intérêts reçus comprennent les intérêts relatifs à la trésorie et aux équivalents de trésorerie, aux placements dans des titres aux prêts et aux créances liées aux contrats de location, nets de l'incidence des couvertures, et la tranche d'intérêts liée au règlement d'un swap de taux d'intérêt, le cas échéant. </t>
  </si>
  <si>
    <r>
      <t>Activités poursuivies - ajusté</t>
    </r>
    <r>
      <rPr>
        <vertAlign val="superscript"/>
        <sz val="8"/>
        <rFont val="Arial"/>
        <family val="2"/>
      </rPr>
      <t>(2)</t>
    </r>
  </si>
  <si>
    <t xml:space="preserve">Quote-part des resultats de participations dans </t>
  </si>
  <si>
    <t>des coentreprises et des entreprises associées</t>
  </si>
  <si>
    <t xml:space="preserve">Activités abandonnées </t>
  </si>
  <si>
    <r>
      <t>Actifs détenus en vue de la vente</t>
    </r>
    <r>
      <rPr>
        <vertAlign val="superscript"/>
        <sz val="8"/>
        <color rgb="FF000000"/>
        <rFont val="Arial"/>
        <family val="2"/>
      </rPr>
      <t>(2)</t>
    </r>
  </si>
  <si>
    <r>
      <rPr>
        <vertAlign val="superscript"/>
        <sz val="8"/>
        <color rgb="FF000000"/>
        <rFont val="Arial"/>
        <family val="2"/>
      </rPr>
      <t>(1)</t>
    </r>
    <r>
      <rPr>
        <sz val="8"/>
        <color rgb="FF000000"/>
        <rFont val="Arial"/>
        <family val="2"/>
      </rPr>
      <t xml:space="preserve"> La Société et la Caisse ont investi un montant en capital de 150 millions € (164 millions $) en fonction de leur quote-part respective d'instruments de capitaux propres au 26 septembre 2019. </t>
    </r>
  </si>
  <si>
    <r>
      <t>Amortissement</t>
    </r>
    <r>
      <rPr>
        <vertAlign val="superscript"/>
        <sz val="9"/>
        <color rgb="FF000000"/>
        <rFont val="Arial"/>
        <family val="2"/>
      </rPr>
      <t>(1)</t>
    </r>
    <r>
      <rPr>
        <sz val="9"/>
        <color rgb="FF000000"/>
        <rFont val="Arial"/>
        <family val="2"/>
      </rPr>
      <t xml:space="preserve"> </t>
    </r>
  </si>
  <si>
    <r>
      <t>Flux de trésorerie liés aux activités d'investissement</t>
    </r>
    <r>
      <rPr>
        <b/>
        <vertAlign val="superscript"/>
        <sz val="9"/>
        <color rgb="FF000000"/>
        <rFont val="Arial"/>
        <family val="2"/>
      </rPr>
      <t>(2)</t>
    </r>
  </si>
  <si>
    <t>Résultat net 
  des activités poursuivies</t>
  </si>
  <si>
    <t>Résultat net 
  des activités abandonnées</t>
  </si>
  <si>
    <t>Détenteurs d'instruments de capitaux 
  propres de Bombardier Inc.</t>
  </si>
  <si>
    <t>Participations ne donnant pas 
  le contrôle</t>
  </si>
  <si>
    <t>Activités poursuivies 
  de base et dilué</t>
  </si>
  <si>
    <t xml:space="preserve">Activités abandonnées
  de base et dilué </t>
  </si>
  <si>
    <t>Détenteurs d'instruments de capitaux propres 
  de Bombardier Inc.</t>
  </si>
  <si>
    <r>
      <t>Additions nettes aux immobilisations corporelles et incorporelles</t>
    </r>
    <r>
      <rPr>
        <vertAlign val="superscript"/>
        <sz val="9"/>
        <rFont val="Arial"/>
        <family val="2"/>
      </rPr>
      <t>(4)</t>
    </r>
  </si>
  <si>
    <t>Placements dans les coentreprises et des 
   entreprises associées</t>
  </si>
  <si>
    <t>Passifs directement liés aux actifs détenus en vue
   de la vente</t>
  </si>
  <si>
    <t xml:space="preserve">  de base et dilué</t>
  </si>
  <si>
    <t xml:space="preserve">Les montants présentés sur une base annuelle peuvent ne pas correspondre à la somme des montants des quatre trimestres, étant donné que certains reclassements des charges de financement aux revenus de financement trimestriels, et inversement, ont été effectués sur une base cumulative. </t>
  </si>
  <si>
    <r>
      <t>Charges de dépréciation (reprises) des 
  immobilisations corporelles et incorporelles</t>
    </r>
    <r>
      <rPr>
        <vertAlign val="superscript"/>
        <sz val="8"/>
        <rFont val="Arial"/>
        <family val="2"/>
      </rPr>
      <t>(4)</t>
    </r>
  </si>
  <si>
    <r>
      <t xml:space="preserve">Les soldes ne comprennent pas l'incidence de l'adoption d'IFRS 16, </t>
    </r>
    <r>
      <rPr>
        <i/>
        <sz val="8"/>
        <rFont val="Arial"/>
        <family val="2"/>
      </rPr>
      <t>Contrats de location</t>
    </r>
    <r>
      <rPr>
        <sz val="8"/>
        <rFont val="Arial"/>
        <family val="2"/>
      </rPr>
      <t>, qui s'est traduite par la comptabilisation d'actifs au titre des droits d'utilisation dans les Immobilisations corporelles, et d'obligations locatives dans les Autres passifs financiers, totalisant respectivement 554 millions $ et 568 millions $ au 1</t>
    </r>
    <r>
      <rPr>
        <vertAlign val="superscript"/>
        <sz val="8"/>
        <rFont val="Arial"/>
        <family val="2"/>
      </rPr>
      <t>er</t>
    </r>
    <r>
      <rPr>
        <sz val="8"/>
        <rFont val="Arial"/>
        <family val="2"/>
      </rPr>
      <t xml:space="preserve"> janvier 2019. </t>
    </r>
  </si>
  <si>
    <t xml:space="preserve">  Bombardier Inc. </t>
  </si>
  <si>
    <t xml:space="preserve">     Placements nets dans les établissements à l'étranger</t>
  </si>
  <si>
    <t xml:space="preserve">Comprend 19 million $ de perte reclassée à l'actif non financier connexe pour l'exercice 2020 (56 millions $ de perte pour l'exercice 2019). </t>
  </si>
  <si>
    <t xml:space="preserve">Un montant de 20 millions $ de perte nette différée devrait être reclassé des AERG à la valeur comptable de l'actif non financier connexe ou en charges au cours de l'exercice 2021. </t>
  </si>
  <si>
    <t>Autres 
résultats non distribués (déficit)</t>
  </si>
  <si>
    <t xml:space="preserve">  Dividendes versés aux participations ne donnant pas le contrôle</t>
  </si>
  <si>
    <t>Charges de dépréciation sur les placements dans SCAC</t>
  </si>
  <si>
    <t>Émission de participations ne donnant pas le contrôle</t>
  </si>
  <si>
    <t>Diminution nette de la trésorerie et des équivalents de trésorerie</t>
  </si>
  <si>
    <t xml:space="preserve">Comprend 83 millions $ correspondant à un amortissement d'actifs au titre de droits d'utilisation pour l'exercice 2020 (109 millions $ pour l'exercice 2019). </t>
  </si>
  <si>
    <t>Les paiements de loyers liés à la tranche d’intérêts, aux contrats de location à court terme, aux actifs de faible valeur et aux paiements de loyers variables qui ne sont pas inclus dans les obligations locatives sont classés à titre de sorties de fonds découlant des activités opérationnelles. Les sorties de fonds pour l’exercice 2020 ont totalisé 151 millions $ (168 millions $ pour l'exercice 2019).</t>
  </si>
  <si>
    <t xml:space="preserve">Aux fins de présentation à l’état des flux de trésorerie, la trésorerie et les équivalents de trésorerie comprennent la trésorerie reclassée à titre d’actifs détenus en vue de la vente. Voir la Note 31 - Activités abandonnées pour plus de détails. La trésorerie reclassée à titre d'actifs détenus en vue de la vente au 31 décembre 2019 a trait aux activités liées aux aérostructures. </t>
  </si>
  <si>
    <t>Dividendes versés aux participations ne donnant pas le contrôle</t>
  </si>
  <si>
    <r>
      <t xml:space="preserve">Comprend l'incidence de l'adoption d'IFRS 16, </t>
    </r>
    <r>
      <rPr>
        <i/>
        <sz val="8"/>
        <color rgb="FF000000"/>
        <rFont val="Arial"/>
        <family val="2"/>
      </rPr>
      <t>Contrats de location</t>
    </r>
    <r>
      <rPr>
        <sz val="8"/>
        <color rgb="FF000000"/>
        <rFont val="Arial"/>
        <family val="2"/>
      </rPr>
      <t>, qui s'est traduite par la comptabilisation d'actifs au titre de droits d'utilisation dans les Immobilisations corporelles, et d'obligations locatives dans les Autres passifs financiers, totalisant respectivement 554 millions $ et 568 millions $ au 1</t>
    </r>
    <r>
      <rPr>
        <vertAlign val="superscript"/>
        <sz val="8"/>
        <color rgb="FF000000"/>
        <rFont val="Arial"/>
        <family val="2"/>
      </rPr>
      <t>er</t>
    </r>
    <r>
      <rPr>
        <sz val="8"/>
        <color rgb="FF000000"/>
        <rFont val="Arial"/>
        <family val="2"/>
      </rPr>
      <t xml:space="preserve"> janvier 2019. </t>
    </r>
  </si>
  <si>
    <t xml:space="preserve">Les actifs détenus en vue de la vente et les passifs directement liés aux actifs détenus en vue de la vente au 31 décembre 2019 comprenaient respectivement 476 millions $ et 447 millions $ se rapportant à la vente du programme d'avions CRJ et respectivement 833 millions $ et 1321 millions $ se rapportant à la vente des activités liées aux aérostructures. </t>
  </si>
</sst>
</file>

<file path=xl/styles.xml><?xml version="1.0" encoding="utf-8"?>
<styleSheet xmlns="http://schemas.openxmlformats.org/spreadsheetml/2006/main" xmlns:mc="http://schemas.openxmlformats.org/markup-compatibility/2006" xmlns:x14ac="http://schemas.microsoft.com/office/spreadsheetml/2009/9/ac" mc:Ignorable="x14ac">
  <numFmts count="19">
    <numFmt numFmtId="42" formatCode="_(&quot;$&quot;* #,##0_);_(&quot;$&quot;* \(#,##0\);_(&quot;$&quot;* &quot;-&quot;_);_(@_)"/>
    <numFmt numFmtId="41" formatCode="_(* #,##0_);_(* \(#,##0\);_(* &quot;-&quot;_);_(@_)"/>
    <numFmt numFmtId="44" formatCode="_(&quot;$&quot;* #,##0.00_);_(&quot;$&quot;* \(#,##0.00\);_(&quot;$&quot;* &quot;-&quot;??_);_(@_)"/>
    <numFmt numFmtId="43" formatCode="_(* #,##0.00_);_(* \(#,##0.00\);_(* &quot;-&quot;??_);_(@_)"/>
    <numFmt numFmtId="164" formatCode="#,##0.0_);\(#,##0.0\)"/>
    <numFmt numFmtId="165" formatCode="@&quot; &quot;"/>
    <numFmt numFmtId="166" formatCode="_(&quot;$&quot;* #,##0_);_(&quot;$&quot;* \(#,##0\);_(&quot;$&quot;* &quot;-&quot;??_);_(@_)"/>
    <numFmt numFmtId="167" formatCode="_(* #,##0_);_(* \(#,##0\);_(* &quot;-&quot;_)"/>
    <numFmt numFmtId="168" formatCode="_(#,##0_);_(\(#,##0\);_(&quot;—&quot;_);_(@_)"/>
    <numFmt numFmtId="169" formatCode="_(&quot;$&quot;* #,##0_);_(&quot;$&quot;* \(#,##0\);_(&quot;$&quot;* &quot;—&quot;_);_(@_)"/>
    <numFmt numFmtId="170" formatCode="_(&quot;$&quot;* #,##0.00_);_(&quot;$&quot;* \(#,##0.00\);_(&quot;$&quot;* &quot;—&quot;_);_(@_)"/>
    <numFmt numFmtId="171" formatCode="0_);\(0\)"/>
    <numFmt numFmtId="172" formatCode="mmmm\ d"/>
    <numFmt numFmtId="173" formatCode="0;\-0;0;_(@_)"/>
    <numFmt numFmtId="174" formatCode="mmmm\ d\,\ yyyy"/>
    <numFmt numFmtId="175" formatCode="_([$€-2]* #,##0.00_);_([$€-2]* \(#,##0.00\);_([$€-2]* &quot;-&quot;??_)"/>
    <numFmt numFmtId="176" formatCode="0.00_);\(0.00\)"/>
    <numFmt numFmtId="177" formatCode="_(* #\ ##0_);_(* \(#\ ##0\);_(* &quot;-&quot;_);_(@_)"/>
    <numFmt numFmtId="178" formatCode="_(* #,##0.00_);_(* \(#,##0.00\);_(* &quot;-&quot;_);_(@_)"/>
  </numFmts>
  <fonts count="33">
    <font>
      <sz val="11"/>
      <color theme="1"/>
      <name val="Calibri"/>
      <family val="2"/>
      <scheme val="minor"/>
    </font>
    <font>
      <sz val="12"/>
      <name val="SWISS"/>
    </font>
    <font>
      <b/>
      <sz val="9"/>
      <name val="Arial"/>
      <family val="2"/>
    </font>
    <font>
      <sz val="9"/>
      <name val="Arial"/>
      <family val="2"/>
    </font>
    <font>
      <sz val="10"/>
      <name val="Arial"/>
      <family val="2"/>
    </font>
    <font>
      <b/>
      <i/>
      <sz val="9"/>
      <name val="Arial"/>
      <family val="2"/>
    </font>
    <font>
      <sz val="10"/>
      <color rgb="FF000000"/>
      <name val="Times New Roman"/>
      <family val="1"/>
    </font>
    <font>
      <i/>
      <sz val="9"/>
      <name val="Arial"/>
      <family val="2"/>
    </font>
    <font>
      <vertAlign val="superscript"/>
      <sz val="8"/>
      <name val="Arial"/>
      <family val="2"/>
    </font>
    <font>
      <sz val="8"/>
      <color rgb="FF000000"/>
      <name val="Arial"/>
      <family val="2"/>
    </font>
    <font>
      <sz val="8"/>
      <name val="Arial"/>
      <family val="2"/>
    </font>
    <font>
      <i/>
      <sz val="8"/>
      <name val="Arial"/>
      <family val="2"/>
    </font>
    <font>
      <vertAlign val="superscript"/>
      <sz val="10"/>
      <name val="Arial"/>
      <family val="2"/>
    </font>
    <font>
      <vertAlign val="superscript"/>
      <sz val="5"/>
      <name val="Arial"/>
      <family val="2"/>
    </font>
    <font>
      <vertAlign val="superscript"/>
      <sz val="9"/>
      <name val="Arial"/>
      <family val="2"/>
    </font>
    <font>
      <sz val="9"/>
      <color indexed="63"/>
      <name val="Arial"/>
      <family val="2"/>
    </font>
    <font>
      <sz val="9"/>
      <color rgb="FF000000"/>
      <name val="Arial"/>
      <family val="2"/>
    </font>
    <font>
      <b/>
      <sz val="9"/>
      <color rgb="FF000000"/>
      <name val="Arial"/>
      <family val="2"/>
    </font>
    <font>
      <sz val="10"/>
      <color rgb="FF000000"/>
      <name val="Arial"/>
      <family val="2"/>
    </font>
    <font>
      <vertAlign val="superscript"/>
      <sz val="8"/>
      <color rgb="FF000000"/>
      <name val="Arial"/>
      <family val="2"/>
    </font>
    <font>
      <sz val="9"/>
      <color rgb="FF000000"/>
      <name val="Times New Roman"/>
      <family val="1"/>
    </font>
    <font>
      <b/>
      <sz val="9"/>
      <color rgb="FF000000"/>
      <name val="Times New Roman"/>
      <family val="1"/>
    </font>
    <font>
      <vertAlign val="superscript"/>
      <sz val="9"/>
      <color rgb="FF000000"/>
      <name val="Arial"/>
      <family val="2"/>
    </font>
    <font>
      <sz val="8"/>
      <color rgb="FF000000"/>
      <name val="Times New Roman"/>
      <family val="1"/>
    </font>
    <font>
      <b/>
      <vertAlign val="superscript"/>
      <sz val="9"/>
      <name val="Arial"/>
      <family val="2"/>
    </font>
    <font>
      <sz val="9"/>
      <color rgb="FFFFC000"/>
      <name val="Arial"/>
      <family val="2"/>
    </font>
    <font>
      <i/>
      <vertAlign val="superscript"/>
      <sz val="9"/>
      <name val="Arial"/>
      <family val="2"/>
    </font>
    <font>
      <b/>
      <vertAlign val="superscript"/>
      <sz val="8"/>
      <name val="Arial"/>
      <family val="2"/>
    </font>
    <font>
      <b/>
      <vertAlign val="superscript"/>
      <sz val="9"/>
      <color rgb="FF000000"/>
      <name val="Arial"/>
      <family val="2"/>
    </font>
    <font>
      <b/>
      <sz val="8"/>
      <name val="Arial"/>
      <family val="2"/>
    </font>
    <font>
      <b/>
      <i/>
      <vertAlign val="superscript"/>
      <sz val="9"/>
      <name val="Arial"/>
      <family val="2"/>
    </font>
    <font>
      <b/>
      <vertAlign val="superscript"/>
      <sz val="8"/>
      <color rgb="FF000000"/>
      <name val="Arial"/>
      <family val="2"/>
    </font>
    <font>
      <i/>
      <sz val="8"/>
      <color rgb="FF000000"/>
      <name val="Arial"/>
      <family val="2"/>
    </font>
  </fonts>
  <fills count="4">
    <fill>
      <patternFill patternType="none"/>
    </fill>
    <fill>
      <patternFill patternType="gray125"/>
    </fill>
    <fill>
      <patternFill patternType="solid">
        <fgColor indexed="9"/>
        <bgColor indexed="64"/>
      </patternFill>
    </fill>
    <fill>
      <patternFill patternType="solid">
        <fgColor theme="0"/>
        <bgColor indexed="64"/>
      </patternFill>
    </fill>
  </fills>
  <borders count="9">
    <border>
      <left/>
      <right/>
      <top/>
      <bottom/>
      <diagonal/>
    </border>
    <border>
      <left/>
      <right/>
      <top/>
      <bottom style="medium">
        <color auto="1"/>
      </bottom>
      <diagonal/>
    </border>
    <border>
      <left/>
      <right/>
      <top/>
      <bottom style="thin">
        <color auto="1"/>
      </bottom>
      <diagonal/>
    </border>
    <border>
      <left/>
      <right/>
      <top style="thin">
        <color indexed="64"/>
      </top>
      <bottom style="medium">
        <color indexed="64"/>
      </bottom>
      <diagonal/>
    </border>
    <border>
      <left/>
      <right/>
      <top style="medium">
        <color auto="1"/>
      </top>
      <bottom/>
      <diagonal/>
    </border>
    <border>
      <left/>
      <right/>
      <top style="medium">
        <color auto="1"/>
      </top>
      <bottom style="thin">
        <color auto="1"/>
      </bottom>
      <diagonal/>
    </border>
    <border>
      <left/>
      <right/>
      <top style="thin">
        <color auto="1"/>
      </top>
      <bottom/>
      <diagonal/>
    </border>
    <border>
      <left/>
      <right/>
      <top style="thin">
        <color indexed="64"/>
      </top>
      <bottom style="thin">
        <color indexed="64"/>
      </bottom>
      <diagonal/>
    </border>
    <border>
      <left/>
      <right/>
      <top style="medium">
        <color indexed="64"/>
      </top>
      <bottom style="medium">
        <color indexed="64"/>
      </bottom>
      <diagonal/>
    </border>
  </borders>
  <cellStyleXfs count="9">
    <xf numFmtId="0" fontId="0" fillId="0" borderId="0"/>
    <xf numFmtId="43" fontId="6" fillId="0" borderId="0" applyFont="0" applyFill="0" applyBorder="0" applyAlignment="0" applyProtection="0"/>
    <xf numFmtId="44" fontId="6" fillId="0" borderId="0" applyFont="0" applyFill="0" applyBorder="0" applyAlignment="0" applyProtection="0"/>
    <xf numFmtId="164" fontId="1" fillId="2" borderId="0"/>
    <xf numFmtId="0" fontId="4" fillId="0" borderId="0">
      <alignment vertical="center"/>
    </xf>
    <xf numFmtId="0" fontId="4" fillId="0" borderId="0"/>
    <xf numFmtId="0" fontId="6" fillId="0" borderId="0"/>
    <xf numFmtId="0" fontId="4" fillId="0" borderId="0"/>
    <xf numFmtId="175" fontId="4" fillId="0" borderId="0">
      <alignment vertical="center"/>
    </xf>
  </cellStyleXfs>
  <cellXfs count="712">
    <xf numFmtId="0" fontId="0" fillId="0" borderId="0" xfId="0"/>
    <xf numFmtId="0" fontId="2" fillId="0" borderId="0" xfId="3" applyNumberFormat="1" applyFont="1" applyFill="1" applyAlignment="1">
      <alignment horizontal="left"/>
    </xf>
    <xf numFmtId="37" fontId="2" fillId="0" borderId="0" xfId="3" applyNumberFormat="1" applyFont="1" applyFill="1" applyAlignment="1"/>
    <xf numFmtId="37" fontId="3" fillId="0" borderId="0" xfId="3" applyNumberFormat="1" applyFont="1" applyFill="1" applyAlignment="1"/>
    <xf numFmtId="37" fontId="3" fillId="0" borderId="0" xfId="4" applyNumberFormat="1" applyFont="1" applyFill="1" applyAlignment="1">
      <alignment horizontal="left"/>
    </xf>
    <xf numFmtId="37" fontId="3" fillId="0" borderId="0" xfId="3" applyNumberFormat="1" applyFont="1" applyFill="1" applyAlignment="1">
      <alignment horizontal="left"/>
    </xf>
    <xf numFmtId="37" fontId="3" fillId="0" borderId="0" xfId="5" applyNumberFormat="1" applyFont="1" applyFill="1" applyBorder="1" applyAlignment="1">
      <alignment horizontal="left"/>
    </xf>
    <xf numFmtId="37" fontId="5" fillId="0" borderId="0" xfId="3" applyNumberFormat="1" applyFont="1" applyFill="1" applyBorder="1" applyAlignment="1">
      <alignment horizontal="left"/>
    </xf>
    <xf numFmtId="37" fontId="2" fillId="0" borderId="0" xfId="3" applyNumberFormat="1" applyFont="1" applyFill="1" applyBorder="1" applyAlignment="1">
      <alignment horizontal="right"/>
    </xf>
    <xf numFmtId="37" fontId="3" fillId="0" borderId="0" xfId="4" applyNumberFormat="1" applyFont="1" applyFill="1" applyBorder="1" applyAlignment="1">
      <alignment horizontal="left"/>
    </xf>
    <xf numFmtId="37" fontId="2" fillId="0" borderId="1" xfId="5" applyNumberFormat="1" applyFont="1" applyFill="1" applyBorder="1" applyAlignment="1">
      <alignment horizontal="left"/>
    </xf>
    <xf numFmtId="37" fontId="5" fillId="0" borderId="1" xfId="3" applyNumberFormat="1" applyFont="1" applyFill="1" applyBorder="1" applyAlignment="1">
      <alignment horizontal="left"/>
    </xf>
    <xf numFmtId="37" fontId="2" fillId="0" borderId="1" xfId="3" quotePrefix="1" applyNumberFormat="1" applyFont="1" applyFill="1" applyBorder="1" applyAlignment="1">
      <alignment wrapText="1"/>
    </xf>
    <xf numFmtId="37" fontId="2" fillId="0" borderId="1" xfId="3" quotePrefix="1" applyNumberFormat="1" applyFont="1" applyFill="1" applyBorder="1" applyAlignment="1">
      <alignment horizontal="right" wrapText="1"/>
    </xf>
    <xf numFmtId="37" fontId="3" fillId="0" borderId="1" xfId="3" quotePrefix="1" applyNumberFormat="1" applyFont="1" applyFill="1" applyBorder="1" applyAlignment="1">
      <alignment wrapText="1"/>
    </xf>
    <xf numFmtId="37" fontId="3" fillId="0" borderId="1" xfId="3" quotePrefix="1" applyNumberFormat="1" applyFont="1" applyFill="1" applyBorder="1" applyAlignment="1">
      <alignment horizontal="right" wrapText="1"/>
    </xf>
    <xf numFmtId="0" fontId="3" fillId="0" borderId="0" xfId="1" quotePrefix="1" applyNumberFormat="1" applyFont="1" applyFill="1" applyBorder="1" applyAlignment="1">
      <alignment horizontal="right" wrapText="1"/>
    </xf>
    <xf numFmtId="37" fontId="3" fillId="0" borderId="0" xfId="3" quotePrefix="1" applyNumberFormat="1" applyFont="1" applyFill="1" applyBorder="1" applyAlignment="1">
      <alignment horizontal="right" wrapText="1"/>
    </xf>
    <xf numFmtId="165" fontId="3" fillId="0" borderId="0" xfId="3" quotePrefix="1" applyNumberFormat="1" applyFont="1" applyFill="1" applyBorder="1" applyAlignment="1">
      <alignment horizontal="right" vertical="top" wrapText="1"/>
    </xf>
    <xf numFmtId="0" fontId="3" fillId="0" borderId="0" xfId="4" applyNumberFormat="1" applyFont="1" applyFill="1" applyAlignment="1">
      <alignment horizontal="left" vertical="top"/>
    </xf>
    <xf numFmtId="37" fontId="7" fillId="0" borderId="2" xfId="3" applyNumberFormat="1" applyFont="1" applyFill="1" applyBorder="1" applyAlignment="1">
      <alignment horizontal="right" vertical="center"/>
    </xf>
    <xf numFmtId="166" fontId="3" fillId="0" borderId="0" xfId="3" applyNumberFormat="1" applyFont="1" applyFill="1" applyBorder="1" applyAlignment="1">
      <alignment horizontal="right"/>
    </xf>
    <xf numFmtId="166" fontId="2" fillId="0" borderId="0" xfId="3" applyNumberFormat="1" applyFont="1" applyFill="1" applyBorder="1" applyAlignment="1">
      <alignment horizontal="right"/>
    </xf>
    <xf numFmtId="41" fontId="3" fillId="0" borderId="0" xfId="3" applyNumberFormat="1" applyFont="1" applyFill="1" applyBorder="1" applyAlignment="1">
      <alignment horizontal="right"/>
    </xf>
    <xf numFmtId="37" fontId="3" fillId="0" borderId="3" xfId="3" applyNumberFormat="1" applyFont="1" applyFill="1" applyBorder="1" applyAlignment="1">
      <alignment horizontal="left" vertical="center"/>
    </xf>
    <xf numFmtId="166" fontId="3" fillId="0" borderId="0" xfId="3" applyNumberFormat="1" applyFont="1" applyFill="1" applyBorder="1" applyAlignment="1">
      <alignment horizontal="right" vertical="center"/>
    </xf>
    <xf numFmtId="37" fontId="3" fillId="0" borderId="0" xfId="4" applyNumberFormat="1" applyFont="1" applyFill="1" applyAlignment="1">
      <alignment horizontal="left" vertical="center"/>
    </xf>
    <xf numFmtId="37" fontId="2" fillId="0" borderId="0" xfId="3" applyNumberFormat="1" applyFont="1" applyFill="1" applyAlignment="1">
      <alignment horizontal="left" vertical="center"/>
    </xf>
    <xf numFmtId="37" fontId="3" fillId="0" borderId="0" xfId="3" applyNumberFormat="1" applyFont="1" applyFill="1" applyAlignment="1">
      <alignment horizontal="left" vertical="center"/>
    </xf>
    <xf numFmtId="166" fontId="2" fillId="0" borderId="0" xfId="3" applyNumberFormat="1" applyFont="1" applyFill="1" applyBorder="1" applyAlignment="1">
      <alignment horizontal="right" vertical="center"/>
    </xf>
    <xf numFmtId="42" fontId="3" fillId="0" borderId="0" xfId="3" applyNumberFormat="1" applyFont="1" applyFill="1" applyBorder="1" applyAlignment="1">
      <alignment horizontal="right" vertical="center"/>
    </xf>
    <xf numFmtId="41" fontId="3" fillId="0" borderId="0" xfId="3" applyNumberFormat="1" applyFont="1" applyFill="1" applyBorder="1" applyAlignment="1">
      <alignment horizontal="right" vertical="center"/>
    </xf>
    <xf numFmtId="37" fontId="3" fillId="0" borderId="2" xfId="3" applyNumberFormat="1" applyFont="1" applyFill="1" applyBorder="1" applyAlignment="1">
      <alignment horizontal="left" vertical="center"/>
    </xf>
    <xf numFmtId="41" fontId="3" fillId="0" borderId="2" xfId="3" applyNumberFormat="1" applyFont="1" applyFill="1" applyBorder="1" applyAlignment="1">
      <alignment horizontal="right" vertical="center"/>
    </xf>
    <xf numFmtId="167" fontId="3" fillId="0" borderId="0" xfId="3" applyNumberFormat="1" applyFont="1" applyFill="1" applyBorder="1" applyAlignment="1">
      <alignment horizontal="right" vertical="center"/>
    </xf>
    <xf numFmtId="167" fontId="3" fillId="0" borderId="2" xfId="3" applyNumberFormat="1" applyFont="1" applyFill="1" applyBorder="1" applyAlignment="1">
      <alignment horizontal="right" vertical="center"/>
    </xf>
    <xf numFmtId="37" fontId="2" fillId="0" borderId="1" xfId="3" applyNumberFormat="1" applyFont="1" applyFill="1" applyBorder="1" applyAlignment="1">
      <alignment horizontal="left" vertical="center"/>
    </xf>
    <xf numFmtId="37" fontId="2" fillId="0" borderId="3" xfId="3" applyNumberFormat="1" applyFont="1" applyFill="1" applyBorder="1" applyAlignment="1">
      <alignment horizontal="left" vertical="center"/>
    </xf>
    <xf numFmtId="164" fontId="3" fillId="0" borderId="0" xfId="3" applyFont="1" applyFill="1" applyBorder="1" applyAlignment="1">
      <alignment horizontal="right" vertical="center"/>
    </xf>
    <xf numFmtId="39" fontId="3" fillId="0" borderId="0" xfId="3" applyNumberFormat="1" applyFont="1" applyFill="1" applyBorder="1" applyAlignment="1">
      <alignment horizontal="right" vertical="center"/>
    </xf>
    <xf numFmtId="44" fontId="3" fillId="0" borderId="0" xfId="3" applyNumberFormat="1" applyFont="1" applyFill="1" applyBorder="1" applyAlignment="1">
      <alignment horizontal="right" vertical="center"/>
    </xf>
    <xf numFmtId="37" fontId="2" fillId="0" borderId="0" xfId="3" applyNumberFormat="1" applyFont="1" applyFill="1" applyBorder="1" applyAlignment="1"/>
    <xf numFmtId="37" fontId="2" fillId="0" borderId="0" xfId="3" applyNumberFormat="1" applyFont="1" applyFill="1" applyBorder="1" applyAlignment="1">
      <alignment wrapText="1"/>
    </xf>
    <xf numFmtId="39" fontId="3" fillId="0" borderId="0" xfId="3" applyNumberFormat="1" applyFont="1" applyFill="1" applyBorder="1" applyAlignment="1">
      <alignment horizontal="right"/>
    </xf>
    <xf numFmtId="37" fontId="2" fillId="0" borderId="0" xfId="3" applyNumberFormat="1" applyFont="1" applyFill="1" applyAlignment="1" applyProtection="1">
      <alignment horizontal="left" vertical="center"/>
      <protection locked="0"/>
    </xf>
    <xf numFmtId="37" fontId="3" fillId="0" borderId="0" xfId="3" applyNumberFormat="1" applyFont="1" applyFill="1" applyAlignment="1" applyProtection="1">
      <alignment horizontal="left" vertical="center"/>
      <protection locked="0"/>
    </xf>
    <xf numFmtId="44" fontId="3" fillId="0" borderId="0" xfId="3" applyNumberFormat="1" applyFont="1" applyFill="1" applyBorder="1" applyAlignment="1" applyProtection="1">
      <alignment horizontal="right" vertical="center"/>
      <protection locked="0"/>
    </xf>
    <xf numFmtId="37" fontId="3" fillId="0" borderId="0" xfId="4" applyNumberFormat="1" applyFont="1" applyFill="1" applyAlignment="1" applyProtection="1">
      <alignment horizontal="left" vertical="center"/>
      <protection locked="0"/>
    </xf>
    <xf numFmtId="37" fontId="3" fillId="0" borderId="1" xfId="3" applyNumberFormat="1" applyFont="1" applyFill="1" applyBorder="1" applyAlignment="1" applyProtection="1">
      <alignment horizontal="left" vertical="center"/>
      <protection locked="0"/>
    </xf>
    <xf numFmtId="37" fontId="10" fillId="0" borderId="0" xfId="4" applyNumberFormat="1" applyFont="1" applyFill="1" applyAlignment="1">
      <alignment horizontal="left" vertical="top" shrinkToFit="1"/>
    </xf>
    <xf numFmtId="37" fontId="3" fillId="0" borderId="0" xfId="4" applyNumberFormat="1" applyFont="1" applyFill="1" applyAlignment="1" applyProtection="1">
      <alignment horizontal="left"/>
      <protection locked="0"/>
    </xf>
    <xf numFmtId="37" fontId="12" fillId="0" borderId="0" xfId="4" quotePrefix="1" applyNumberFormat="1" applyFont="1" applyFill="1" applyAlignment="1">
      <alignment vertical="top" shrinkToFit="1"/>
    </xf>
    <xf numFmtId="0" fontId="10" fillId="0" borderId="0" xfId="7" applyFont="1" applyAlignment="1">
      <alignment vertical="top" wrapText="1"/>
    </xf>
    <xf numFmtId="37" fontId="3" fillId="0" borderId="0" xfId="4" applyNumberFormat="1" applyFont="1" applyFill="1" applyAlignment="1">
      <alignment horizontal="right"/>
    </xf>
    <xf numFmtId="37" fontId="2" fillId="0" borderId="0" xfId="4" applyNumberFormat="1" applyFont="1" applyFill="1" applyAlignment="1">
      <alignment horizontal="right"/>
    </xf>
    <xf numFmtId="37" fontId="3" fillId="0" borderId="1" xfId="5" applyNumberFormat="1" applyFont="1" applyFill="1" applyBorder="1" applyAlignment="1">
      <alignment horizontal="left"/>
    </xf>
    <xf numFmtId="37" fontId="2" fillId="0" borderId="1" xfId="3" applyNumberFormat="1" applyFont="1" applyFill="1" applyBorder="1" applyAlignment="1">
      <alignment horizontal="right"/>
    </xf>
    <xf numFmtId="37" fontId="3" fillId="0" borderId="1" xfId="3" applyNumberFormat="1" applyFont="1" applyFill="1" applyBorder="1" applyAlignment="1">
      <alignment horizontal="right"/>
    </xf>
    <xf numFmtId="37" fontId="3" fillId="0" borderId="1" xfId="4" applyNumberFormat="1" applyFont="1" applyFill="1" applyBorder="1" applyAlignment="1">
      <alignment horizontal="left"/>
    </xf>
    <xf numFmtId="37" fontId="2" fillId="0" borderId="0" xfId="3" applyNumberFormat="1" applyFont="1" applyFill="1" applyBorder="1" applyAlignment="1">
      <alignment horizontal="left"/>
    </xf>
    <xf numFmtId="165" fontId="3" fillId="0" borderId="0" xfId="3" quotePrefix="1" applyNumberFormat="1" applyFont="1" applyFill="1" applyBorder="1" applyAlignment="1">
      <alignment horizontal="right"/>
    </xf>
    <xf numFmtId="37" fontId="3" fillId="0" borderId="3" xfId="3" applyNumberFormat="1" applyFont="1" applyFill="1" applyBorder="1" applyAlignment="1">
      <alignment horizontal="left"/>
    </xf>
    <xf numFmtId="37" fontId="3" fillId="0" borderId="2" xfId="3" applyNumberFormat="1" applyFont="1" applyFill="1" applyBorder="1" applyAlignment="1"/>
    <xf numFmtId="37" fontId="3" fillId="0" borderId="2" xfId="3" applyNumberFormat="1" applyFont="1" applyFill="1" applyBorder="1" applyAlignment="1">
      <alignment horizontal="left"/>
    </xf>
    <xf numFmtId="37" fontId="3" fillId="0" borderId="0" xfId="3" applyNumberFormat="1" applyFont="1" applyFill="1" applyBorder="1" applyAlignment="1"/>
    <xf numFmtId="37" fontId="2" fillId="0" borderId="3" xfId="3" applyNumberFormat="1" applyFont="1" applyFill="1" applyBorder="1" applyAlignment="1">
      <alignment horizontal="left"/>
    </xf>
    <xf numFmtId="37" fontId="3" fillId="0" borderId="1" xfId="3" applyNumberFormat="1" applyFont="1" applyFill="1" applyBorder="1" applyAlignment="1">
      <alignment horizontal="left"/>
    </xf>
    <xf numFmtId="37" fontId="2" fillId="0" borderId="1" xfId="3" applyNumberFormat="1" applyFont="1" applyFill="1" applyBorder="1" applyAlignment="1">
      <alignment horizontal="left"/>
    </xf>
    <xf numFmtId="44" fontId="3" fillId="0" borderId="0" xfId="3" applyNumberFormat="1" applyFont="1" applyFill="1" applyBorder="1" applyAlignment="1">
      <alignment horizontal="right"/>
    </xf>
    <xf numFmtId="37" fontId="2" fillId="0" borderId="0" xfId="4" applyNumberFormat="1" applyFont="1" applyFill="1" applyAlignment="1">
      <alignment horizontal="left"/>
    </xf>
    <xf numFmtId="37" fontId="2" fillId="0" borderId="5" xfId="4" applyNumberFormat="1" applyFont="1" applyFill="1" applyBorder="1" applyAlignment="1">
      <alignment horizontal="left"/>
    </xf>
    <xf numFmtId="37" fontId="3" fillId="0" borderId="5" xfId="4" applyNumberFormat="1" applyFont="1" applyFill="1" applyBorder="1" applyAlignment="1">
      <alignment horizontal="left"/>
    </xf>
    <xf numFmtId="37" fontId="15" fillId="0" borderId="5" xfId="4" applyNumberFormat="1" applyFont="1" applyFill="1" applyBorder="1" applyAlignment="1" applyProtection="1">
      <alignment horizontal="right"/>
      <protection locked="0"/>
    </xf>
    <xf numFmtId="37" fontId="3" fillId="0" borderId="6" xfId="4" applyNumberFormat="1" applyFont="1" applyFill="1" applyBorder="1" applyAlignment="1">
      <alignment horizontal="left"/>
    </xf>
    <xf numFmtId="37" fontId="2" fillId="0" borderId="0" xfId="3" applyNumberFormat="1" applyFont="1" applyFill="1" applyAlignment="1">
      <alignment horizontal="right"/>
    </xf>
    <xf numFmtId="0" fontId="3" fillId="0" borderId="0" xfId="4" applyFont="1" applyFill="1" applyAlignment="1"/>
    <xf numFmtId="164" fontId="2" fillId="0" borderId="0" xfId="3" applyNumberFormat="1" applyFont="1" applyFill="1" applyAlignment="1"/>
    <xf numFmtId="164" fontId="2" fillId="0" borderId="0" xfId="3" applyNumberFormat="1" applyFont="1" applyFill="1" applyAlignment="1">
      <alignment horizontal="right"/>
    </xf>
    <xf numFmtId="37" fontId="5" fillId="0" borderId="0" xfId="3" applyNumberFormat="1" applyFont="1" applyFill="1" applyAlignment="1">
      <alignment horizontal="right"/>
    </xf>
    <xf numFmtId="37" fontId="3" fillId="0" borderId="0" xfId="3" applyNumberFormat="1" applyFont="1" applyFill="1" applyBorder="1" applyAlignment="1">
      <alignment horizontal="right"/>
    </xf>
    <xf numFmtId="164" fontId="2" fillId="0" borderId="0" xfId="3" applyNumberFormat="1" applyFont="1" applyFill="1" applyAlignment="1">
      <alignment horizontal="left"/>
    </xf>
    <xf numFmtId="0" fontId="3" fillId="0" borderId="0" xfId="4" applyFont="1" applyFill="1" applyBorder="1" applyAlignment="1"/>
    <xf numFmtId="164" fontId="2" fillId="0" borderId="2" xfId="3" applyNumberFormat="1" applyFont="1" applyFill="1" applyBorder="1" applyAlignment="1">
      <alignment horizontal="left"/>
    </xf>
    <xf numFmtId="165" fontId="2" fillId="0" borderId="2" xfId="4" quotePrefix="1" applyNumberFormat="1" applyFont="1" applyFill="1" applyBorder="1" applyAlignment="1">
      <alignment horizontal="right" wrapText="1"/>
    </xf>
    <xf numFmtId="165" fontId="3" fillId="0" borderId="2" xfId="4" quotePrefix="1" applyNumberFormat="1" applyFont="1" applyFill="1" applyBorder="1" applyAlignment="1">
      <alignment horizontal="right" wrapText="1"/>
    </xf>
    <xf numFmtId="0" fontId="2" fillId="0" borderId="0" xfId="3" applyNumberFormat="1" applyFont="1" applyFill="1" applyBorder="1" applyAlignment="1">
      <alignment horizontal="right"/>
    </xf>
    <xf numFmtId="37" fontId="7" fillId="0" borderId="0" xfId="3" applyNumberFormat="1" applyFont="1" applyFill="1" applyBorder="1" applyAlignment="1">
      <alignment horizontal="right"/>
    </xf>
    <xf numFmtId="164" fontId="2" fillId="0" borderId="7" xfId="3" applyNumberFormat="1" applyFont="1" applyFill="1" applyBorder="1" applyAlignment="1">
      <alignment horizontal="left"/>
    </xf>
    <xf numFmtId="164" fontId="2" fillId="0" borderId="3" xfId="3" applyNumberFormat="1" applyFont="1" applyFill="1" applyBorder="1" applyAlignment="1">
      <alignment horizontal="left" vertical="center"/>
    </xf>
    <xf numFmtId="0" fontId="3" fillId="0" borderId="0" xfId="4" applyFont="1" applyFill="1" applyAlignment="1">
      <alignment vertical="center"/>
    </xf>
    <xf numFmtId="164" fontId="3" fillId="0" borderId="0" xfId="3" applyNumberFormat="1" applyFont="1" applyFill="1" applyBorder="1" applyAlignment="1">
      <alignment horizontal="left"/>
    </xf>
    <xf numFmtId="164" fontId="2" fillId="0" borderId="1" xfId="3" applyFont="1" applyFill="1" applyBorder="1" applyAlignment="1">
      <alignment horizontal="left"/>
    </xf>
    <xf numFmtId="164" fontId="2" fillId="0" borderId="0" xfId="3" applyFont="1" applyFill="1" applyBorder="1" applyAlignment="1">
      <alignment horizontal="left" vertical="center"/>
    </xf>
    <xf numFmtId="0" fontId="3" fillId="0" borderId="0" xfId="4" applyNumberFormat="1" applyFont="1" applyFill="1" applyAlignment="1">
      <alignment horizontal="left"/>
    </xf>
    <xf numFmtId="0" fontId="3" fillId="0" borderId="0" xfId="4" applyFont="1" applyFill="1" applyAlignment="1">
      <alignment horizontal="right"/>
    </xf>
    <xf numFmtId="0" fontId="16" fillId="0" borderId="0" xfId="6" applyFont="1" applyAlignment="1"/>
    <xf numFmtId="0" fontId="17" fillId="0" borderId="0" xfId="6" applyFont="1" applyAlignment="1"/>
    <xf numFmtId="0" fontId="16" fillId="0" borderId="0" xfId="6" applyFont="1" applyAlignment="1">
      <alignment horizontal="center"/>
    </xf>
    <xf numFmtId="0" fontId="16" fillId="0" borderId="0" xfId="6" applyFont="1" applyBorder="1" applyAlignment="1">
      <alignment horizontal="left"/>
    </xf>
    <xf numFmtId="0" fontId="16" fillId="0" borderId="0" xfId="6" applyFont="1" applyBorder="1" applyAlignment="1">
      <alignment horizontal="center"/>
    </xf>
    <xf numFmtId="0" fontId="16" fillId="0" borderId="0" xfId="6" applyFont="1" applyBorder="1" applyAlignment="1"/>
    <xf numFmtId="0" fontId="6" fillId="0" borderId="0" xfId="6" applyBorder="1" applyAlignment="1">
      <alignment wrapText="1"/>
    </xf>
    <xf numFmtId="0" fontId="16" fillId="0" borderId="0" xfId="6" applyFont="1" applyFill="1" applyBorder="1" applyAlignment="1">
      <alignment horizontal="center" wrapText="1"/>
    </xf>
    <xf numFmtId="171" fontId="2" fillId="0" borderId="0" xfId="3" quotePrefix="1" applyNumberFormat="1" applyFont="1" applyFill="1" applyBorder="1" applyAlignment="1"/>
    <xf numFmtId="171" fontId="3" fillId="0" borderId="0" xfId="3" quotePrefix="1" applyNumberFormat="1" applyFont="1" applyFill="1" applyBorder="1" applyAlignment="1"/>
    <xf numFmtId="0" fontId="16" fillId="0" borderId="2" xfId="6" applyFont="1" applyBorder="1" applyAlignment="1">
      <alignment horizontal="left"/>
    </xf>
    <xf numFmtId="0" fontId="16" fillId="0" borderId="2" xfId="6" applyFont="1" applyFill="1" applyBorder="1" applyAlignment="1">
      <alignment horizontal="center" wrapText="1"/>
    </xf>
    <xf numFmtId="171" fontId="3" fillId="0" borderId="2" xfId="3" quotePrefix="1" applyNumberFormat="1" applyFont="1" applyFill="1" applyBorder="1" applyAlignment="1"/>
    <xf numFmtId="0" fontId="16" fillId="0" borderId="0" xfId="6" applyFont="1" applyFill="1" applyAlignment="1">
      <alignment wrapText="1"/>
    </xf>
    <xf numFmtId="169" fontId="16" fillId="0" borderId="0" xfId="6" applyNumberFormat="1" applyFont="1" applyAlignment="1"/>
    <xf numFmtId="0" fontId="6" fillId="0" borderId="0" xfId="6" applyAlignment="1">
      <alignment wrapText="1"/>
    </xf>
    <xf numFmtId="37" fontId="3" fillId="0" borderId="2" xfId="3" quotePrefix="1" applyNumberFormat="1" applyFont="1" applyFill="1" applyBorder="1" applyAlignment="1" applyProtection="1">
      <alignment horizontal="center"/>
      <protection locked="0"/>
    </xf>
    <xf numFmtId="168" fontId="16" fillId="0" borderId="2" xfId="6" applyNumberFormat="1" applyFont="1" applyBorder="1" applyAlignment="1"/>
    <xf numFmtId="37" fontId="3" fillId="0" borderId="0" xfId="3" applyNumberFormat="1" applyFont="1" applyFill="1" applyBorder="1" applyAlignment="1" applyProtection="1">
      <alignment horizontal="center"/>
      <protection locked="0"/>
    </xf>
    <xf numFmtId="168" fontId="16" fillId="0" borderId="6" xfId="6" applyNumberFormat="1" applyFont="1" applyBorder="1" applyAlignment="1"/>
    <xf numFmtId="168" fontId="16" fillId="0" borderId="0" xfId="6" applyNumberFormat="1" applyFont="1" applyAlignment="1"/>
    <xf numFmtId="37" fontId="3" fillId="0" borderId="3" xfId="3" applyNumberFormat="1" applyFont="1" applyFill="1" applyBorder="1" applyAlignment="1" applyProtection="1">
      <alignment horizontal="center"/>
      <protection locked="0"/>
    </xf>
    <xf numFmtId="0" fontId="16" fillId="0" borderId="0" xfId="6" applyFont="1" applyAlignment="1">
      <alignment wrapText="1"/>
    </xf>
    <xf numFmtId="0" fontId="16" fillId="0" borderId="2" xfId="6" applyFont="1" applyBorder="1" applyAlignment="1">
      <alignment wrapText="1"/>
    </xf>
    <xf numFmtId="37" fontId="3" fillId="0" borderId="2" xfId="3" applyNumberFormat="1" applyFont="1" applyFill="1" applyBorder="1" applyAlignment="1" applyProtection="1">
      <alignment horizontal="center"/>
      <protection locked="0"/>
    </xf>
    <xf numFmtId="0" fontId="16" fillId="0" borderId="3" xfId="6" applyFont="1" applyBorder="1" applyAlignment="1">
      <alignment horizontal="left"/>
    </xf>
    <xf numFmtId="0" fontId="16" fillId="0" borderId="0" xfId="6" applyFont="1" applyBorder="1" applyAlignment="1">
      <alignment wrapText="1"/>
    </xf>
    <xf numFmtId="168" fontId="16" fillId="0" borderId="0" xfId="6" applyNumberFormat="1" applyFont="1" applyBorder="1" applyAlignment="1">
      <alignment horizontal="left"/>
    </xf>
    <xf numFmtId="0" fontId="18" fillId="0" borderId="0" xfId="6" applyFont="1" applyAlignment="1">
      <alignment horizontal="left"/>
    </xf>
    <xf numFmtId="0" fontId="18" fillId="0" borderId="0" xfId="6" applyFont="1" applyFill="1" applyAlignment="1">
      <alignment horizontal="left"/>
    </xf>
    <xf numFmtId="0" fontId="6" fillId="0" borderId="0" xfId="6" applyFill="1" applyAlignment="1">
      <alignment wrapText="1"/>
    </xf>
    <xf numFmtId="0" fontId="16" fillId="0" borderId="0" xfId="6" applyFont="1" applyBorder="1" applyAlignment="1">
      <alignment horizontal="center" wrapText="1"/>
    </xf>
    <xf numFmtId="0" fontId="16" fillId="0" borderId="2" xfId="6" applyFont="1" applyBorder="1" applyAlignment="1">
      <alignment horizontal="center" wrapText="1"/>
    </xf>
    <xf numFmtId="169" fontId="16" fillId="0" borderId="7" xfId="6" applyNumberFormat="1" applyFont="1" applyBorder="1" applyAlignment="1">
      <alignment horizontal="center"/>
    </xf>
    <xf numFmtId="169" fontId="16" fillId="0" borderId="7" xfId="6" applyNumberFormat="1" applyFont="1" applyBorder="1" applyAlignment="1"/>
    <xf numFmtId="168" fontId="16" fillId="0" borderId="6" xfId="6" applyNumberFormat="1" applyFont="1" applyBorder="1" applyAlignment="1">
      <alignment horizontal="center"/>
    </xf>
    <xf numFmtId="168" fontId="16" fillId="0" borderId="6" xfId="6" applyNumberFormat="1" applyFont="1" applyBorder="1" applyAlignment="1">
      <alignment horizontal="left"/>
    </xf>
    <xf numFmtId="0" fontId="17" fillId="0" borderId="0" xfId="6" applyFont="1" applyAlignment="1">
      <alignment vertical="center" wrapText="1"/>
    </xf>
    <xf numFmtId="168" fontId="16" fillId="0" borderId="0" xfId="6" applyNumberFormat="1" applyFont="1" applyAlignment="1">
      <alignment horizontal="center"/>
    </xf>
    <xf numFmtId="168" fontId="16" fillId="0" borderId="0" xfId="6" applyNumberFormat="1" applyFont="1" applyAlignment="1">
      <alignment horizontal="left"/>
    </xf>
    <xf numFmtId="0" fontId="16" fillId="0" borderId="0" xfId="6" applyFont="1" applyAlignment="1">
      <alignment vertical="center" wrapText="1"/>
    </xf>
    <xf numFmtId="168" fontId="16" fillId="0" borderId="0" xfId="6" applyNumberFormat="1" applyFont="1" applyFill="1" applyAlignment="1">
      <alignment horizontal="center"/>
    </xf>
    <xf numFmtId="0" fontId="16" fillId="0" borderId="7" xfId="6" applyFont="1" applyBorder="1" applyAlignment="1">
      <alignment wrapText="1"/>
    </xf>
    <xf numFmtId="0" fontId="16" fillId="0" borderId="7" xfId="6" applyFont="1" applyBorder="1" applyAlignment="1">
      <alignment horizontal="left"/>
    </xf>
    <xf numFmtId="168" fontId="16" fillId="0" borderId="7" xfId="6" applyNumberFormat="1" applyFont="1" applyFill="1" applyBorder="1" applyAlignment="1">
      <alignment horizontal="center"/>
    </xf>
    <xf numFmtId="168" fontId="16" fillId="0" borderId="7" xfId="6" applyNumberFormat="1" applyFont="1" applyBorder="1" applyAlignment="1"/>
    <xf numFmtId="0" fontId="17" fillId="0" borderId="6" xfId="6" applyFont="1" applyBorder="1" applyAlignment="1">
      <alignment vertical="center" wrapText="1"/>
    </xf>
    <xf numFmtId="0" fontId="17" fillId="0" borderId="0" xfId="6" applyFont="1" applyBorder="1" applyAlignment="1">
      <alignment vertical="center" wrapText="1"/>
    </xf>
    <xf numFmtId="168" fontId="16" fillId="0" borderId="0" xfId="6" applyNumberFormat="1" applyFont="1" applyFill="1" applyBorder="1" applyAlignment="1">
      <alignment horizontal="center"/>
    </xf>
    <xf numFmtId="0" fontId="16" fillId="0" borderId="0" xfId="6" applyFont="1" applyBorder="1" applyAlignment="1">
      <alignment horizontal="left" vertical="center" wrapText="1" indent="1"/>
    </xf>
    <xf numFmtId="37" fontId="2" fillId="0" borderId="0" xfId="3" applyNumberFormat="1" applyFont="1" applyFill="1" applyBorder="1" applyAlignment="1">
      <alignment vertical="center"/>
    </xf>
    <xf numFmtId="0" fontId="16" fillId="0" borderId="2" xfId="6" applyFont="1" applyBorder="1" applyAlignment="1">
      <alignment vertical="center" wrapText="1"/>
    </xf>
    <xf numFmtId="0" fontId="16" fillId="0" borderId="7" xfId="6" applyFont="1" applyBorder="1" applyAlignment="1">
      <alignment horizontal="left" vertical="center"/>
    </xf>
    <xf numFmtId="169" fontId="16" fillId="0" borderId="3" xfId="6" applyNumberFormat="1" applyFont="1" applyFill="1" applyBorder="1" applyAlignment="1">
      <alignment horizontal="center"/>
    </xf>
    <xf numFmtId="169" fontId="16" fillId="0" borderId="0" xfId="6" applyNumberFormat="1" applyFont="1" applyFill="1" applyAlignment="1">
      <alignment horizontal="center"/>
    </xf>
    <xf numFmtId="0" fontId="16" fillId="0" borderId="0" xfId="6" applyFont="1" applyFill="1" applyAlignment="1">
      <alignment vertical="center" wrapText="1"/>
    </xf>
    <xf numFmtId="0" fontId="16" fillId="0" borderId="0" xfId="6" applyFont="1" applyAlignment="1">
      <alignment horizontal="center" wrapText="1"/>
    </xf>
    <xf numFmtId="0" fontId="16" fillId="0" borderId="0" xfId="6" applyFont="1" applyAlignment="1">
      <alignment horizontal="left"/>
    </xf>
    <xf numFmtId="0" fontId="16" fillId="0" borderId="0" xfId="6" applyFont="1" applyBorder="1" applyAlignment="1">
      <alignment horizontal="left" vertical="top"/>
    </xf>
    <xf numFmtId="0" fontId="16" fillId="0" borderId="0" xfId="6" applyFont="1" applyFill="1" applyAlignment="1">
      <alignment horizontal="left"/>
    </xf>
    <xf numFmtId="49" fontId="17" fillId="0" borderId="0" xfId="6" applyNumberFormat="1" applyFont="1" applyAlignment="1">
      <alignment horizontal="right"/>
    </xf>
    <xf numFmtId="49" fontId="16" fillId="0" borderId="0" xfId="6" applyNumberFormat="1" applyFont="1" applyAlignment="1">
      <alignment horizontal="right"/>
    </xf>
    <xf numFmtId="172" fontId="16" fillId="0" borderId="0" xfId="6" applyNumberFormat="1" applyFont="1" applyAlignment="1">
      <alignment horizontal="right"/>
    </xf>
    <xf numFmtId="173" fontId="17" fillId="0" borderId="0" xfId="6" applyNumberFormat="1" applyFont="1" applyBorder="1" applyAlignment="1"/>
    <xf numFmtId="173" fontId="16" fillId="0" borderId="0" xfId="6" applyNumberFormat="1" applyFont="1" applyBorder="1" applyAlignment="1"/>
    <xf numFmtId="173" fontId="16" fillId="0" borderId="0" xfId="6" applyNumberFormat="1" applyFont="1" applyBorder="1" applyAlignment="1">
      <alignment horizontal="right"/>
    </xf>
    <xf numFmtId="0" fontId="17" fillId="0" borderId="6" xfId="6" applyFont="1" applyBorder="1" applyAlignment="1"/>
    <xf numFmtId="0" fontId="17" fillId="0" borderId="6" xfId="6" applyFont="1" applyBorder="1" applyAlignment="1">
      <alignment wrapText="1"/>
    </xf>
    <xf numFmtId="0" fontId="16" fillId="0" borderId="6" xfId="6" applyFont="1" applyFill="1" applyBorder="1" applyAlignment="1">
      <alignment horizontal="center"/>
    </xf>
    <xf numFmtId="0" fontId="16" fillId="0" borderId="6" xfId="6" applyFont="1" applyBorder="1" applyAlignment="1">
      <alignment horizontal="center"/>
    </xf>
    <xf numFmtId="0" fontId="16" fillId="0" borderId="6" xfId="6" applyFont="1" applyBorder="1" applyAlignment="1"/>
    <xf numFmtId="0" fontId="16" fillId="0" borderId="0" xfId="6" applyFont="1" applyFill="1" applyAlignment="1">
      <alignment horizontal="center"/>
    </xf>
    <xf numFmtId="168" fontId="16" fillId="0" borderId="0" xfId="6" applyNumberFormat="1" applyFont="1" applyBorder="1" applyAlignment="1"/>
    <xf numFmtId="0" fontId="17" fillId="0" borderId="7" xfId="6" applyFont="1" applyBorder="1" applyAlignment="1"/>
    <xf numFmtId="0" fontId="17" fillId="0" borderId="7" xfId="6" applyFont="1" applyBorder="1" applyAlignment="1">
      <alignment wrapText="1"/>
    </xf>
    <xf numFmtId="0" fontId="16" fillId="0" borderId="7" xfId="6" applyFont="1" applyFill="1" applyBorder="1" applyAlignment="1">
      <alignment horizontal="center"/>
    </xf>
    <xf numFmtId="0" fontId="16" fillId="0" borderId="6" xfId="6" applyFont="1" applyBorder="1" applyAlignment="1">
      <alignment wrapText="1"/>
    </xf>
    <xf numFmtId="0" fontId="16" fillId="0" borderId="2" xfId="6" applyFont="1" applyBorder="1" applyAlignment="1"/>
    <xf numFmtId="0" fontId="16" fillId="0" borderId="3" xfId="6" applyFont="1" applyFill="1" applyBorder="1" applyAlignment="1">
      <alignment horizontal="center"/>
    </xf>
    <xf numFmtId="0" fontId="17" fillId="0" borderId="4" xfId="6" applyFont="1" applyBorder="1" applyAlignment="1"/>
    <xf numFmtId="0" fontId="16" fillId="0" borderId="2" xfId="6" applyFont="1" applyFill="1" applyBorder="1" applyAlignment="1">
      <alignment horizontal="center"/>
    </xf>
    <xf numFmtId="0" fontId="20" fillId="0" borderId="0" xfId="6" applyFont="1" applyAlignment="1">
      <alignment wrapText="1"/>
    </xf>
    <xf numFmtId="0" fontId="17" fillId="0" borderId="0" xfId="6" applyFont="1" applyAlignment="1">
      <alignment horizontal="center"/>
    </xf>
    <xf numFmtId="0" fontId="21" fillId="0" borderId="0" xfId="6" applyFont="1" applyAlignment="1">
      <alignment wrapText="1"/>
    </xf>
    <xf numFmtId="0" fontId="16" fillId="0" borderId="0" xfId="6" applyFont="1" applyAlignment="1">
      <alignment wrapText="1" indent="1"/>
    </xf>
    <xf numFmtId="0" fontId="16" fillId="0" borderId="7" xfId="6" applyFont="1" applyBorder="1" applyAlignment="1">
      <alignment horizontal="left" vertical="top"/>
    </xf>
    <xf numFmtId="169" fontId="16" fillId="0" borderId="7" xfId="6" applyNumberFormat="1" applyFont="1" applyBorder="1" applyAlignment="1">
      <alignment horizontal="left"/>
    </xf>
    <xf numFmtId="0" fontId="16" fillId="0" borderId="6" xfId="6" applyFont="1" applyBorder="1" applyAlignment="1">
      <alignment wrapText="1" indent="1"/>
    </xf>
    <xf numFmtId="0" fontId="16" fillId="0" borderId="6" xfId="6" applyFont="1" applyBorder="1" applyAlignment="1">
      <alignment horizontal="left"/>
    </xf>
    <xf numFmtId="168" fontId="16" fillId="0" borderId="0" xfId="6" applyNumberFormat="1" applyFont="1" applyFill="1" applyAlignment="1"/>
    <xf numFmtId="168" fontId="16" fillId="0" borderId="2" xfId="6" applyNumberFormat="1" applyFont="1" applyBorder="1" applyAlignment="1">
      <alignment horizontal="left"/>
    </xf>
    <xf numFmtId="168" fontId="16" fillId="0" borderId="7" xfId="6" applyNumberFormat="1" applyFont="1" applyBorder="1" applyAlignment="1">
      <alignment horizontal="left"/>
    </xf>
    <xf numFmtId="168" fontId="16" fillId="0" borderId="0" xfId="6" applyNumberFormat="1" applyFont="1" applyAlignment="1">
      <alignment horizontal="right"/>
    </xf>
    <xf numFmtId="0" fontId="16" fillId="0" borderId="0" xfId="6" applyFont="1" applyBorder="1" applyAlignment="1">
      <alignment wrapText="1" indent="1"/>
    </xf>
    <xf numFmtId="0" fontId="20" fillId="0" borderId="0" xfId="6" applyFont="1" applyBorder="1" applyAlignment="1">
      <alignment wrapText="1"/>
    </xf>
    <xf numFmtId="168" fontId="16" fillId="0" borderId="7" xfId="6" applyNumberFormat="1" applyFont="1" applyFill="1" applyBorder="1" applyAlignment="1"/>
    <xf numFmtId="0" fontId="20" fillId="0" borderId="0" xfId="6" applyFont="1" applyAlignment="1">
      <alignment vertical="center" wrapText="1"/>
    </xf>
    <xf numFmtId="0" fontId="23" fillId="0" borderId="0" xfId="6" applyFont="1" applyAlignment="1">
      <alignment horizontal="left" vertical="center" wrapText="1"/>
    </xf>
    <xf numFmtId="0" fontId="20" fillId="0" borderId="0" xfId="6" applyFont="1" applyFill="1" applyAlignment="1">
      <alignment wrapText="1"/>
    </xf>
    <xf numFmtId="0" fontId="21" fillId="0" borderId="0" xfId="6" applyFont="1" applyFill="1" applyAlignment="1">
      <alignment wrapText="1"/>
    </xf>
    <xf numFmtId="0" fontId="20" fillId="0" borderId="0" xfId="6" applyFont="1" applyBorder="1" applyAlignment="1">
      <alignment horizontal="left"/>
    </xf>
    <xf numFmtId="0" fontId="17" fillId="0" borderId="6" xfId="6" applyFont="1" applyBorder="1" applyAlignment="1">
      <alignment vertical="center"/>
    </xf>
    <xf numFmtId="0" fontId="16" fillId="0" borderId="6" xfId="6" applyFont="1" applyFill="1" applyBorder="1" applyAlignment="1">
      <alignment vertical="center"/>
    </xf>
    <xf numFmtId="0" fontId="16" fillId="0" borderId="6" xfId="6" applyFont="1" applyBorder="1" applyAlignment="1">
      <alignment vertical="center"/>
    </xf>
    <xf numFmtId="0" fontId="16" fillId="0" borderId="0" xfId="6" applyFont="1" applyAlignment="1">
      <alignment vertical="center"/>
    </xf>
    <xf numFmtId="169" fontId="17" fillId="0" borderId="0" xfId="6" applyNumberFormat="1" applyFont="1" applyFill="1" applyAlignment="1">
      <alignment horizontal="left" vertical="center"/>
    </xf>
    <xf numFmtId="169" fontId="16" fillId="0" borderId="0" xfId="6" applyNumberFormat="1" applyFont="1" applyAlignment="1">
      <alignment vertical="center"/>
    </xf>
    <xf numFmtId="168" fontId="16" fillId="0" borderId="0" xfId="6" applyNumberFormat="1" applyFont="1" applyAlignment="1">
      <alignment horizontal="right" vertical="center"/>
    </xf>
    <xf numFmtId="0" fontId="16" fillId="0" borderId="0" xfId="6" applyFont="1" applyFill="1" applyAlignment="1">
      <alignment horizontal="center" wrapText="1"/>
    </xf>
    <xf numFmtId="168" fontId="17" fillId="0" borderId="0" xfId="6" applyNumberFormat="1" applyFont="1" applyFill="1" applyAlignment="1">
      <alignment horizontal="left" vertical="center"/>
    </xf>
    <xf numFmtId="168" fontId="16" fillId="0" borderId="0" xfId="6" applyNumberFormat="1" applyFont="1" applyAlignment="1">
      <alignment vertical="center"/>
    </xf>
    <xf numFmtId="0" fontId="16" fillId="0" borderId="2" xfId="6" applyFont="1" applyBorder="1" applyAlignment="1">
      <alignment vertical="center"/>
    </xf>
    <xf numFmtId="0" fontId="16" fillId="0" borderId="0" xfId="6" applyFont="1" applyBorder="1" applyAlignment="1">
      <alignment vertical="center" wrapText="1"/>
    </xf>
    <xf numFmtId="168" fontId="16" fillId="0" borderId="0" xfId="6" applyNumberFormat="1" applyFont="1" applyFill="1" applyAlignment="1">
      <alignment horizontal="center" vertical="center"/>
    </xf>
    <xf numFmtId="0" fontId="17" fillId="0" borderId="7" xfId="6" applyFont="1" applyBorder="1" applyAlignment="1">
      <alignment vertical="center"/>
    </xf>
    <xf numFmtId="0" fontId="17" fillId="0" borderId="7" xfId="6" applyFont="1" applyBorder="1" applyAlignment="1">
      <alignment vertical="center" wrapText="1"/>
    </xf>
    <xf numFmtId="168" fontId="17" fillId="0" borderId="7" xfId="6" applyNumberFormat="1" applyFont="1" applyFill="1" applyBorder="1" applyAlignment="1">
      <alignment horizontal="left" vertical="center"/>
    </xf>
    <xf numFmtId="168" fontId="16" fillId="0" borderId="7" xfId="6" applyNumberFormat="1" applyFont="1" applyBorder="1" applyAlignment="1">
      <alignment vertical="center"/>
    </xf>
    <xf numFmtId="168" fontId="17" fillId="0" borderId="6" xfId="6" applyNumberFormat="1" applyFont="1" applyFill="1" applyBorder="1" applyAlignment="1">
      <alignment horizontal="left" vertical="center"/>
    </xf>
    <xf numFmtId="168" fontId="16" fillId="0" borderId="6" xfId="6" applyNumberFormat="1" applyFont="1" applyBorder="1" applyAlignment="1">
      <alignment horizontal="left" vertical="center"/>
    </xf>
    <xf numFmtId="0" fontId="16" fillId="0" borderId="7" xfId="6" applyFont="1" applyBorder="1" applyAlignment="1"/>
    <xf numFmtId="168" fontId="17" fillId="0" borderId="7" xfId="6" applyNumberFormat="1" applyFont="1" applyFill="1" applyBorder="1" applyAlignment="1">
      <alignment horizontal="left"/>
    </xf>
    <xf numFmtId="168" fontId="17" fillId="0" borderId="6" xfId="6" applyNumberFormat="1" applyFont="1" applyFill="1" applyBorder="1" applyAlignment="1">
      <alignment vertical="center"/>
    </xf>
    <xf numFmtId="168" fontId="16" fillId="0" borderId="6" xfId="6" applyNumberFormat="1" applyFont="1" applyBorder="1" applyAlignment="1">
      <alignment vertical="center"/>
    </xf>
    <xf numFmtId="0" fontId="17" fillId="0" borderId="2" xfId="6" applyFont="1" applyBorder="1" applyAlignment="1">
      <alignment vertical="center"/>
    </xf>
    <xf numFmtId="0" fontId="17" fillId="0" borderId="0" xfId="6" applyFont="1" applyAlignment="1">
      <alignment vertical="center"/>
    </xf>
    <xf numFmtId="169" fontId="16" fillId="0" borderId="3" xfId="6" applyNumberFormat="1" applyFont="1" applyBorder="1" applyAlignment="1">
      <alignment vertical="center"/>
    </xf>
    <xf numFmtId="0" fontId="17" fillId="0" borderId="4" xfId="6" applyFont="1" applyBorder="1" applyAlignment="1">
      <alignment vertical="center"/>
    </xf>
    <xf numFmtId="169" fontId="17" fillId="0" borderId="0" xfId="6" applyNumberFormat="1" applyFont="1" applyFill="1" applyAlignment="1">
      <alignment horizontal="left"/>
    </xf>
    <xf numFmtId="169" fontId="16" fillId="0" borderId="0" xfId="6" applyNumberFormat="1" applyFont="1" applyAlignment="1">
      <alignment horizontal="left"/>
    </xf>
    <xf numFmtId="169" fontId="17" fillId="0" borderId="1" xfId="6" applyNumberFormat="1" applyFont="1" applyFill="1" applyBorder="1" applyAlignment="1">
      <alignment horizontal="left"/>
    </xf>
    <xf numFmtId="37" fontId="8" fillId="0" borderId="0" xfId="4" quotePrefix="1" applyNumberFormat="1" applyFont="1" applyFill="1" applyAlignment="1">
      <alignment horizontal="left" wrapText="1"/>
    </xf>
    <xf numFmtId="0" fontId="16" fillId="0" borderId="0" xfId="6" applyFont="1" applyAlignment="1">
      <alignment wrapText="1"/>
    </xf>
    <xf numFmtId="0" fontId="17" fillId="0" borderId="0" xfId="6" applyFont="1" applyBorder="1" applyAlignment="1">
      <alignment wrapText="1"/>
    </xf>
    <xf numFmtId="0" fontId="16" fillId="0" borderId="0" xfId="6" applyFont="1" applyFill="1" applyBorder="1" applyAlignment="1">
      <alignment horizontal="center"/>
    </xf>
    <xf numFmtId="37" fontId="2" fillId="0" borderId="0" xfId="3" applyNumberFormat="1" applyFont="1" applyFill="1" applyAlignment="1">
      <alignment horizontal="center"/>
    </xf>
    <xf numFmtId="37" fontId="13" fillId="0" borderId="0" xfId="4" applyNumberFormat="1" applyFont="1" applyFill="1" applyAlignment="1">
      <alignment horizontal="center" vertical="top"/>
    </xf>
    <xf numFmtId="37" fontId="3" fillId="0" borderId="0" xfId="4" applyNumberFormat="1" applyFont="1" applyFill="1" applyAlignment="1">
      <alignment horizontal="center"/>
    </xf>
    <xf numFmtId="37" fontId="3" fillId="0" borderId="0" xfId="3" applyNumberFormat="1" applyFont="1" applyFill="1" applyAlignment="1">
      <alignment horizontal="center"/>
    </xf>
    <xf numFmtId="37" fontId="3" fillId="0" borderId="0" xfId="3" applyNumberFormat="1" applyFont="1" applyFill="1" applyAlignment="1">
      <alignment horizontal="right"/>
    </xf>
    <xf numFmtId="37" fontId="2" fillId="0" borderId="1" xfId="3" applyNumberFormat="1" applyFont="1" applyFill="1" applyBorder="1" applyAlignment="1">
      <alignment horizontal="center"/>
    </xf>
    <xf numFmtId="37" fontId="3" fillId="0" borderId="1" xfId="4" applyNumberFormat="1" applyFont="1" applyFill="1" applyBorder="1" applyAlignment="1">
      <alignment horizontal="center"/>
    </xf>
    <xf numFmtId="166" fontId="14" fillId="0" borderId="0" xfId="3" quotePrefix="1" applyNumberFormat="1" applyFont="1" applyFill="1" applyBorder="1" applyAlignment="1">
      <alignment horizontal="center" vertical="top"/>
    </xf>
    <xf numFmtId="0" fontId="3" fillId="0" borderId="6" xfId="4" applyNumberFormat="1" applyFont="1" applyFill="1" applyBorder="1" applyAlignment="1" applyProtection="1">
      <alignment horizontal="right"/>
      <protection locked="0"/>
    </xf>
    <xf numFmtId="49" fontId="3" fillId="0" borderId="1" xfId="4" applyNumberFormat="1" applyFont="1" applyFill="1" applyBorder="1" applyAlignment="1" applyProtection="1">
      <alignment horizontal="right"/>
      <protection locked="0"/>
    </xf>
    <xf numFmtId="0" fontId="16" fillId="0" borderId="0" xfId="6" applyFont="1" applyFill="1" applyAlignment="1">
      <alignment vertical="center"/>
    </xf>
    <xf numFmtId="0" fontId="25" fillId="0" borderId="0" xfId="6" applyFont="1" applyFill="1" applyAlignment="1">
      <alignment vertical="center" wrapText="1"/>
    </xf>
    <xf numFmtId="37" fontId="3" fillId="0" borderId="0" xfId="3" applyNumberFormat="1" applyFont="1" applyFill="1" applyBorder="1" applyAlignment="1">
      <alignment horizontal="left"/>
    </xf>
    <xf numFmtId="37" fontId="2" fillId="0" borderId="0" xfId="3" applyNumberFormat="1" applyFont="1" applyFill="1" applyAlignment="1">
      <alignment horizontal="left"/>
    </xf>
    <xf numFmtId="164" fontId="2" fillId="0" borderId="0" xfId="3" applyNumberFormat="1" applyFont="1" applyFill="1" applyBorder="1" applyAlignment="1">
      <alignment horizontal="left"/>
    </xf>
    <xf numFmtId="164" fontId="3" fillId="0" borderId="0" xfId="3" applyNumberFormat="1" applyFont="1" applyFill="1" applyAlignment="1">
      <alignment horizontal="left"/>
    </xf>
    <xf numFmtId="0" fontId="16" fillId="0" borderId="0" xfId="6" applyFont="1" applyAlignment="1">
      <alignment horizontal="left" wrapText="1"/>
    </xf>
    <xf numFmtId="0" fontId="17" fillId="0" borderId="0" xfId="6" applyFont="1" applyAlignment="1">
      <alignment horizontal="left"/>
    </xf>
    <xf numFmtId="0" fontId="16" fillId="0" borderId="0" xfId="6" applyFont="1" applyAlignment="1">
      <alignment horizontal="left"/>
    </xf>
    <xf numFmtId="0" fontId="17" fillId="0" borderId="2" xfId="6" applyFont="1" applyBorder="1" applyAlignment="1">
      <alignment horizontal="right" wrapText="1"/>
    </xf>
    <xf numFmtId="0" fontId="17" fillId="0" borderId="0" xfId="6" applyFont="1" applyAlignment="1">
      <alignment wrapText="1"/>
    </xf>
    <xf numFmtId="0" fontId="16" fillId="0" borderId="0" xfId="6" applyFont="1" applyAlignment="1">
      <alignment wrapText="1"/>
    </xf>
    <xf numFmtId="37" fontId="16" fillId="0" borderId="0" xfId="6" applyNumberFormat="1" applyFont="1" applyAlignment="1"/>
    <xf numFmtId="37" fontId="16" fillId="0" borderId="0" xfId="6" applyNumberFormat="1" applyFont="1" applyBorder="1" applyAlignment="1"/>
    <xf numFmtId="37" fontId="3" fillId="0" borderId="7" xfId="3" applyNumberFormat="1" applyFont="1" applyFill="1" applyBorder="1" applyAlignment="1">
      <alignment horizontal="right"/>
    </xf>
    <xf numFmtId="37" fontId="3" fillId="0" borderId="2" xfId="3" applyNumberFormat="1" applyFont="1" applyFill="1" applyBorder="1" applyAlignment="1">
      <alignment horizontal="right"/>
    </xf>
    <xf numFmtId="37" fontId="3" fillId="0" borderId="3" xfId="3" applyNumberFormat="1" applyFont="1" applyFill="1" applyBorder="1" applyAlignment="1">
      <alignment horizontal="right"/>
    </xf>
    <xf numFmtId="0" fontId="3" fillId="0" borderId="0" xfId="3" applyNumberFormat="1" applyFont="1" applyFill="1" applyBorder="1" applyAlignment="1">
      <alignment horizontal="right"/>
    </xf>
    <xf numFmtId="37" fontId="2" fillId="0" borderId="2" xfId="4" quotePrefix="1" applyNumberFormat="1" applyFont="1" applyFill="1" applyBorder="1" applyAlignment="1">
      <alignment horizontal="right" wrapText="1"/>
    </xf>
    <xf numFmtId="176" fontId="3" fillId="0" borderId="0" xfId="3" applyNumberFormat="1" applyFont="1" applyFill="1" applyBorder="1" applyAlignment="1">
      <alignment horizontal="right"/>
    </xf>
    <xf numFmtId="176" fontId="3" fillId="0" borderId="1" xfId="3" applyNumberFormat="1" applyFont="1" applyFill="1" applyBorder="1" applyAlignment="1">
      <alignment horizontal="right"/>
    </xf>
    <xf numFmtId="37" fontId="10" fillId="0" borderId="0" xfId="4" applyNumberFormat="1" applyFont="1" applyFill="1" applyAlignment="1">
      <alignment horizontal="left"/>
    </xf>
    <xf numFmtId="0" fontId="16" fillId="0" borderId="0" xfId="6" applyFont="1" applyAlignment="1">
      <alignment wrapText="1"/>
    </xf>
    <xf numFmtId="37" fontId="14" fillId="0" borderId="0" xfId="4" applyNumberFormat="1" applyFont="1" applyFill="1" applyAlignment="1">
      <alignment horizontal="center" vertical="top"/>
    </xf>
    <xf numFmtId="37" fontId="24" fillId="0" borderId="1" xfId="3" applyNumberFormat="1" applyFont="1" applyFill="1" applyBorder="1" applyAlignment="1">
      <alignment horizontal="center" vertical="top"/>
    </xf>
    <xf numFmtId="37" fontId="24" fillId="0" borderId="0" xfId="4" quotePrefix="1" applyNumberFormat="1" applyFont="1" applyFill="1" applyBorder="1" applyAlignment="1">
      <alignment horizontal="center" vertical="top"/>
    </xf>
    <xf numFmtId="165" fontId="14" fillId="0" borderId="0" xfId="4" quotePrefix="1" applyNumberFormat="1" applyFont="1" applyFill="1" applyBorder="1" applyAlignment="1">
      <alignment horizontal="center" vertical="top"/>
    </xf>
    <xf numFmtId="165" fontId="24" fillId="0" borderId="0" xfId="4" quotePrefix="1" applyNumberFormat="1" applyFont="1" applyFill="1" applyBorder="1" applyAlignment="1">
      <alignment horizontal="center" vertical="top"/>
    </xf>
    <xf numFmtId="37" fontId="16" fillId="0" borderId="0" xfId="6" applyNumberFormat="1" applyFont="1" applyFill="1" applyBorder="1" applyAlignment="1">
      <alignment horizontal="right"/>
    </xf>
    <xf numFmtId="0" fontId="20" fillId="0" borderId="2" xfId="6" applyFont="1" applyBorder="1" applyAlignment="1">
      <alignment wrapText="1"/>
    </xf>
    <xf numFmtId="0" fontId="2" fillId="0" borderId="1" xfId="3" quotePrefix="1" applyNumberFormat="1" applyFont="1" applyFill="1" applyBorder="1" applyAlignment="1"/>
    <xf numFmtId="0" fontId="3" fillId="0" borderId="1" xfId="1" quotePrefix="1" applyNumberFormat="1" applyFont="1" applyFill="1" applyBorder="1" applyAlignment="1">
      <alignment horizontal="right" wrapText="1"/>
    </xf>
    <xf numFmtId="37" fontId="2" fillId="0" borderId="0" xfId="3" applyNumberFormat="1" applyFont="1" applyFill="1" applyAlignment="1">
      <alignment horizontal="left"/>
    </xf>
    <xf numFmtId="0" fontId="16" fillId="0" borderId="0" xfId="6" applyFont="1" applyAlignment="1">
      <alignment wrapText="1"/>
    </xf>
    <xf numFmtId="37" fontId="7" fillId="0" borderId="2" xfId="3" applyNumberFormat="1" applyFont="1" applyFill="1" applyBorder="1" applyAlignment="1">
      <alignment horizontal="right"/>
    </xf>
    <xf numFmtId="37" fontId="2" fillId="0" borderId="2" xfId="3" quotePrefix="1" applyNumberFormat="1" applyFont="1" applyFill="1" applyBorder="1" applyAlignment="1"/>
    <xf numFmtId="37" fontId="16" fillId="0" borderId="0" xfId="6" applyNumberFormat="1" applyFont="1" applyAlignment="1">
      <alignment wrapText="1"/>
    </xf>
    <xf numFmtId="168" fontId="17" fillId="0" borderId="0" xfId="6" applyNumberFormat="1" applyFont="1" applyFill="1" applyAlignment="1">
      <alignment vertical="center" wrapText="1"/>
    </xf>
    <xf numFmtId="168" fontId="16" fillId="0" borderId="0" xfId="6" applyNumberFormat="1" applyFont="1" applyAlignment="1">
      <alignment wrapText="1"/>
    </xf>
    <xf numFmtId="168" fontId="16" fillId="0" borderId="0" xfId="6" applyNumberFormat="1" applyFont="1" applyAlignment="1">
      <alignment vertical="center" wrapText="1"/>
    </xf>
    <xf numFmtId="168" fontId="16" fillId="0" borderId="7" xfId="6" applyNumberFormat="1" applyFont="1" applyBorder="1" applyAlignment="1">
      <alignment vertical="center" wrapText="1"/>
    </xf>
    <xf numFmtId="168" fontId="17" fillId="0" borderId="6" xfId="6" applyNumberFormat="1" applyFont="1" applyFill="1" applyBorder="1" applyAlignment="1">
      <alignment horizontal="left" vertical="center" wrapText="1"/>
    </xf>
    <xf numFmtId="168" fontId="16" fillId="0" borderId="6" xfId="6" applyNumberFormat="1" applyFont="1" applyBorder="1" applyAlignment="1">
      <alignment horizontal="left" vertical="center" wrapText="1"/>
    </xf>
    <xf numFmtId="168" fontId="16" fillId="0" borderId="7" xfId="6" applyNumberFormat="1" applyFont="1" applyBorder="1" applyAlignment="1">
      <alignment wrapText="1"/>
    </xf>
    <xf numFmtId="168" fontId="17" fillId="0" borderId="3" xfId="6" applyNumberFormat="1" applyFont="1" applyBorder="1" applyAlignment="1">
      <alignment vertical="center" wrapText="1"/>
    </xf>
    <xf numFmtId="168" fontId="17" fillId="0" borderId="0" xfId="6" applyNumberFormat="1" applyFont="1" applyFill="1" applyAlignment="1">
      <alignment horizontal="left" wrapText="1"/>
    </xf>
    <xf numFmtId="168" fontId="16" fillId="0" borderId="0" xfId="6" applyNumberFormat="1" applyFont="1" applyAlignment="1">
      <alignment horizontal="left" wrapText="1"/>
    </xf>
    <xf numFmtId="37" fontId="3" fillId="0" borderId="0" xfId="3" applyNumberFormat="1" applyFont="1" applyFill="1" applyBorder="1" applyAlignment="1">
      <alignment horizontal="right" wrapText="1"/>
    </xf>
    <xf numFmtId="37" fontId="2" fillId="0" borderId="0" xfId="3" applyNumberFormat="1" applyFont="1" applyFill="1" applyBorder="1" applyAlignment="1">
      <alignment horizontal="right" wrapText="1"/>
    </xf>
    <xf numFmtId="169" fontId="17" fillId="0" borderId="0" xfId="6" applyNumberFormat="1" applyFont="1" applyAlignment="1">
      <alignment wrapText="1"/>
    </xf>
    <xf numFmtId="37" fontId="16" fillId="0" borderId="0" xfId="6" applyNumberFormat="1" applyFont="1" applyBorder="1" applyAlignment="1">
      <alignment wrapText="1"/>
    </xf>
    <xf numFmtId="37" fontId="2" fillId="0" borderId="7" xfId="3" applyNumberFormat="1" applyFont="1" applyFill="1" applyBorder="1" applyAlignment="1">
      <alignment horizontal="right" wrapText="1"/>
    </xf>
    <xf numFmtId="37" fontId="2" fillId="0" borderId="2" xfId="3" applyNumberFormat="1" applyFont="1" applyFill="1" applyBorder="1" applyAlignment="1">
      <alignment horizontal="right" wrapText="1"/>
    </xf>
    <xf numFmtId="37" fontId="3" fillId="0" borderId="2" xfId="3" applyNumberFormat="1" applyFont="1" applyFill="1" applyBorder="1" applyAlignment="1">
      <alignment horizontal="right" wrapText="1"/>
    </xf>
    <xf numFmtId="37" fontId="2" fillId="0" borderId="3" xfId="3" applyNumberFormat="1" applyFont="1" applyFill="1" applyBorder="1" applyAlignment="1">
      <alignment horizontal="right" wrapText="1"/>
    </xf>
    <xf numFmtId="37" fontId="16" fillId="0" borderId="3" xfId="6" applyNumberFormat="1" applyFont="1" applyBorder="1" applyAlignment="1">
      <alignment wrapText="1"/>
    </xf>
    <xf numFmtId="37" fontId="3" fillId="0" borderId="3" xfId="3" applyNumberFormat="1" applyFont="1" applyFill="1" applyBorder="1" applyAlignment="1">
      <alignment horizontal="right" wrapText="1"/>
    </xf>
    <xf numFmtId="168" fontId="16" fillId="0" borderId="6" xfId="6" applyNumberFormat="1" applyFont="1" applyBorder="1" applyAlignment="1">
      <alignment horizontal="left" wrapText="1"/>
    </xf>
    <xf numFmtId="37" fontId="16" fillId="0" borderId="6" xfId="6" applyNumberFormat="1" applyFont="1" applyBorder="1" applyAlignment="1">
      <alignment horizontal="left" wrapText="1"/>
    </xf>
    <xf numFmtId="37" fontId="16" fillId="0" borderId="0" xfId="6" applyNumberFormat="1" applyFont="1" applyBorder="1" applyAlignment="1">
      <alignment horizontal="left" wrapText="1"/>
    </xf>
    <xf numFmtId="169" fontId="17" fillId="0" borderId="7" xfId="6" applyNumberFormat="1" applyFont="1" applyBorder="1" applyAlignment="1">
      <alignment wrapText="1"/>
    </xf>
    <xf numFmtId="37" fontId="17" fillId="0" borderId="7" xfId="6" applyNumberFormat="1" applyFont="1" applyFill="1" applyBorder="1" applyAlignment="1">
      <alignment horizontal="right" wrapText="1"/>
    </xf>
    <xf numFmtId="41" fontId="16" fillId="0" borderId="7" xfId="6" applyNumberFormat="1" applyFont="1" applyFill="1" applyBorder="1" applyAlignment="1">
      <alignment horizontal="right" wrapText="1"/>
    </xf>
    <xf numFmtId="37" fontId="17" fillId="0" borderId="0" xfId="6" applyNumberFormat="1" applyFont="1" applyFill="1" applyBorder="1" applyAlignment="1">
      <alignment horizontal="right" wrapText="1"/>
    </xf>
    <xf numFmtId="41" fontId="16" fillId="0" borderId="0" xfId="6" applyNumberFormat="1" applyFont="1" applyFill="1" applyBorder="1" applyAlignment="1">
      <alignment horizontal="right" wrapText="1"/>
    </xf>
    <xf numFmtId="168" fontId="16" fillId="0" borderId="0" xfId="6" applyNumberFormat="1" applyFont="1" applyFill="1" applyBorder="1" applyAlignment="1">
      <alignment horizontal="right" wrapText="1"/>
    </xf>
    <xf numFmtId="37" fontId="16" fillId="0" borderId="2" xfId="6" applyNumberFormat="1" applyFont="1" applyFill="1" applyBorder="1" applyAlignment="1">
      <alignment horizontal="right" wrapText="1"/>
    </xf>
    <xf numFmtId="37" fontId="3" fillId="2" borderId="2" xfId="3" applyNumberFormat="1" applyFont="1" applyBorder="1" applyAlignment="1">
      <alignment horizontal="right" wrapText="1"/>
    </xf>
    <xf numFmtId="168" fontId="16" fillId="0" borderId="2" xfId="6" applyNumberFormat="1" applyFont="1" applyFill="1" applyBorder="1" applyAlignment="1">
      <alignment horizontal="right" wrapText="1"/>
    </xf>
    <xf numFmtId="37" fontId="3" fillId="0" borderId="0" xfId="4" applyNumberFormat="1" applyFont="1" applyFill="1" applyAlignment="1">
      <alignment horizontal="right" wrapText="1"/>
    </xf>
    <xf numFmtId="168" fontId="17" fillId="0" borderId="0" xfId="6" applyNumberFormat="1" applyFont="1" applyFill="1" applyBorder="1" applyAlignment="1">
      <alignment horizontal="right" wrapText="1"/>
    </xf>
    <xf numFmtId="37" fontId="16" fillId="0" borderId="0" xfId="6" applyNumberFormat="1" applyFont="1" applyFill="1" applyBorder="1" applyAlignment="1">
      <alignment horizontal="right" wrapText="1"/>
    </xf>
    <xf numFmtId="37" fontId="3" fillId="0" borderId="1" xfId="3" applyNumberFormat="1" applyFont="1" applyFill="1" applyBorder="1" applyAlignment="1">
      <alignment horizontal="right" wrapText="1"/>
    </xf>
    <xf numFmtId="39" fontId="2" fillId="0" borderId="0" xfId="3" applyNumberFormat="1" applyFont="1" applyFill="1" applyBorder="1" applyAlignment="1">
      <alignment horizontal="right" wrapText="1"/>
    </xf>
    <xf numFmtId="37" fontId="2" fillId="0" borderId="0" xfId="4" applyNumberFormat="1" applyFont="1" applyFill="1" applyAlignment="1">
      <alignment horizontal="right" wrapText="1"/>
    </xf>
    <xf numFmtId="37" fontId="3" fillId="0" borderId="0" xfId="4" applyNumberFormat="1" applyFont="1" applyFill="1" applyBorder="1" applyAlignment="1">
      <alignment horizontal="right" wrapText="1"/>
    </xf>
    <xf numFmtId="37" fontId="2" fillId="0" borderId="0" xfId="4" applyNumberFormat="1" applyFont="1" applyFill="1" applyAlignment="1" applyProtection="1">
      <alignment horizontal="right" wrapText="1"/>
      <protection locked="0"/>
    </xf>
    <xf numFmtId="37" fontId="3" fillId="0" borderId="0" xfId="4" applyNumberFormat="1" applyFont="1" applyFill="1" applyAlignment="1" applyProtection="1">
      <alignment horizontal="right" wrapText="1"/>
      <protection locked="0"/>
    </xf>
    <xf numFmtId="41" fontId="3" fillId="0" borderId="0" xfId="3" applyNumberFormat="1" applyFont="1" applyFill="1" applyBorder="1" applyAlignment="1">
      <alignment horizontal="right" wrapText="1"/>
    </xf>
    <xf numFmtId="44" fontId="3" fillId="0" borderId="0" xfId="3" applyNumberFormat="1" applyFont="1" applyFill="1" applyBorder="1" applyAlignment="1">
      <alignment horizontal="right" wrapText="1"/>
    </xf>
    <xf numFmtId="2" fontId="2" fillId="0" borderId="0" xfId="3" applyNumberFormat="1" applyFont="1" applyFill="1" applyBorder="1" applyAlignment="1">
      <alignment horizontal="right" wrapText="1"/>
    </xf>
    <xf numFmtId="176" fontId="2" fillId="0" borderId="0" xfId="4" applyNumberFormat="1" applyFont="1" applyFill="1" applyAlignment="1" applyProtection="1">
      <alignment horizontal="right" wrapText="1"/>
      <protection locked="0"/>
    </xf>
    <xf numFmtId="176" fontId="3" fillId="0" borderId="0" xfId="4" applyNumberFormat="1" applyFont="1" applyFill="1" applyAlignment="1" applyProtection="1">
      <alignment horizontal="right" wrapText="1"/>
      <protection locked="0"/>
    </xf>
    <xf numFmtId="2" fontId="2" fillId="0" borderId="0" xfId="4" applyNumberFormat="1" applyFont="1" applyFill="1" applyAlignment="1" applyProtection="1">
      <alignment horizontal="right" wrapText="1"/>
      <protection locked="0"/>
    </xf>
    <xf numFmtId="2" fontId="2" fillId="0" borderId="0" xfId="3" applyNumberFormat="1" applyFont="1" applyFill="1" applyBorder="1" applyAlignment="1" applyProtection="1">
      <alignment horizontal="right" wrapText="1"/>
      <protection locked="0"/>
    </xf>
    <xf numFmtId="176" fontId="3" fillId="0" borderId="0" xfId="3" applyNumberFormat="1" applyFont="1" applyFill="1" applyBorder="1" applyAlignment="1" applyProtection="1">
      <alignment horizontal="right" wrapText="1"/>
      <protection locked="0"/>
    </xf>
    <xf numFmtId="2" fontId="2" fillId="0" borderId="1" xfId="3" applyNumberFormat="1" applyFont="1" applyFill="1" applyBorder="1" applyAlignment="1" applyProtection="1">
      <alignment horizontal="right" wrapText="1"/>
      <protection locked="0"/>
    </xf>
    <xf numFmtId="176" fontId="3" fillId="0" borderId="1" xfId="3" applyNumberFormat="1" applyFont="1" applyFill="1" applyBorder="1" applyAlignment="1" applyProtection="1">
      <alignment horizontal="right" wrapText="1"/>
      <protection locked="0"/>
    </xf>
    <xf numFmtId="37" fontId="7" fillId="0" borderId="0" xfId="3" applyNumberFormat="1" applyFont="1" applyFill="1" applyBorder="1" applyAlignment="1">
      <alignment horizontal="right" wrapText="1"/>
    </xf>
    <xf numFmtId="176" fontId="2" fillId="0" borderId="0" xfId="3" applyNumberFormat="1" applyFont="1" applyFill="1" applyBorder="1" applyAlignment="1" applyProtection="1">
      <alignment horizontal="right" wrapText="1"/>
      <protection locked="0"/>
    </xf>
    <xf numFmtId="44" fontId="3" fillId="0" borderId="0" xfId="3" applyNumberFormat="1" applyFont="1" applyFill="1" applyBorder="1" applyAlignment="1" applyProtection="1">
      <alignment horizontal="right" wrapText="1"/>
      <protection locked="0"/>
    </xf>
    <xf numFmtId="176" fontId="2" fillId="0" borderId="1" xfId="3" applyNumberFormat="1" applyFont="1" applyFill="1" applyBorder="1" applyAlignment="1" applyProtection="1">
      <alignment horizontal="right" wrapText="1"/>
      <protection locked="0"/>
    </xf>
    <xf numFmtId="176" fontId="2" fillId="0" borderId="5" xfId="3" applyNumberFormat="1" applyFont="1" applyFill="1" applyBorder="1" applyAlignment="1" applyProtection="1">
      <alignment horizontal="right" wrapText="1"/>
      <protection locked="0"/>
    </xf>
    <xf numFmtId="176" fontId="3" fillId="0" borderId="5" xfId="4" applyNumberFormat="1" applyFont="1" applyFill="1" applyBorder="1" applyAlignment="1" applyProtection="1">
      <alignment horizontal="right" wrapText="1"/>
      <protection locked="0"/>
    </xf>
    <xf numFmtId="37" fontId="7" fillId="0" borderId="2" xfId="3" applyNumberFormat="1" applyFont="1" applyFill="1" applyBorder="1" applyAlignment="1">
      <alignment horizontal="right" wrapText="1"/>
    </xf>
    <xf numFmtId="41" fontId="3" fillId="0" borderId="2" xfId="3" applyNumberFormat="1" applyFont="1" applyFill="1" applyBorder="1" applyAlignment="1">
      <alignment horizontal="right"/>
    </xf>
    <xf numFmtId="39" fontId="3" fillId="0" borderId="0" xfId="3" applyNumberFormat="1" applyFont="1" applyFill="1" applyBorder="1" applyAlignment="1">
      <alignment horizontal="right" wrapText="1"/>
    </xf>
    <xf numFmtId="43" fontId="3" fillId="0" borderId="0" xfId="2" applyNumberFormat="1" applyFont="1" applyFill="1" applyBorder="1" applyAlignment="1">
      <alignment horizontal="right" wrapText="1"/>
    </xf>
    <xf numFmtId="43" fontId="3" fillId="0" borderId="0" xfId="3" applyNumberFormat="1" applyFont="1" applyFill="1" applyBorder="1" applyAlignment="1">
      <alignment horizontal="right" wrapText="1"/>
    </xf>
    <xf numFmtId="37" fontId="3" fillId="3" borderId="0" xfId="3" applyNumberFormat="1" applyFont="1" applyFill="1" applyBorder="1" applyAlignment="1">
      <alignment horizontal="right" wrapText="1"/>
    </xf>
    <xf numFmtId="37" fontId="3" fillId="3" borderId="2" xfId="3" applyNumberFormat="1" applyFont="1" applyFill="1" applyBorder="1" applyAlignment="1">
      <alignment horizontal="right" wrapText="1"/>
    </xf>
    <xf numFmtId="166" fontId="2" fillId="0" borderId="0" xfId="3" applyNumberFormat="1" applyFont="1" applyFill="1" applyBorder="1" applyAlignment="1"/>
    <xf numFmtId="43" fontId="2" fillId="0" borderId="0" xfId="3" applyNumberFormat="1" applyFont="1" applyFill="1" applyBorder="1" applyAlignment="1">
      <alignment horizontal="right" wrapText="1"/>
    </xf>
    <xf numFmtId="43" fontId="2" fillId="0" borderId="0" xfId="3" applyNumberFormat="1" applyFont="1" applyFill="1" applyBorder="1" applyAlignment="1" applyProtection="1">
      <alignment horizontal="right" wrapText="1"/>
      <protection locked="0"/>
    </xf>
    <xf numFmtId="43" fontId="2" fillId="0" borderId="1" xfId="3" applyNumberFormat="1" applyFont="1" applyFill="1" applyBorder="1" applyAlignment="1" applyProtection="1">
      <alignment horizontal="right" wrapText="1"/>
      <protection locked="0"/>
    </xf>
    <xf numFmtId="37" fontId="2" fillId="0" borderId="0" xfId="1" applyNumberFormat="1" applyFont="1" applyFill="1" applyBorder="1" applyAlignment="1">
      <alignment horizontal="right" wrapText="1"/>
    </xf>
    <xf numFmtId="37" fontId="2" fillId="0" borderId="2" xfId="1" applyNumberFormat="1" applyFont="1" applyFill="1" applyBorder="1" applyAlignment="1">
      <alignment horizontal="right" wrapText="1"/>
    </xf>
    <xf numFmtId="37" fontId="2" fillId="3" borderId="0" xfId="1" applyNumberFormat="1" applyFont="1" applyFill="1" applyBorder="1" applyAlignment="1">
      <alignment horizontal="right" wrapText="1"/>
    </xf>
    <xf numFmtId="37" fontId="2" fillId="3" borderId="2" xfId="1" applyNumberFormat="1" applyFont="1" applyFill="1" applyBorder="1" applyAlignment="1">
      <alignment horizontal="right" wrapText="1"/>
    </xf>
    <xf numFmtId="168" fontId="17" fillId="0" borderId="6" xfId="6" applyNumberFormat="1" applyFont="1" applyBorder="1" applyAlignment="1">
      <alignment horizontal="right" wrapText="1"/>
    </xf>
    <xf numFmtId="168" fontId="17" fillId="0" borderId="0" xfId="6" applyNumberFormat="1" applyFont="1" applyAlignment="1">
      <alignment horizontal="right" wrapText="1"/>
    </xf>
    <xf numFmtId="166" fontId="17" fillId="0" borderId="0" xfId="6" applyNumberFormat="1" applyFont="1" applyBorder="1" applyAlignment="1">
      <alignment horizontal="right" wrapText="1"/>
    </xf>
    <xf numFmtId="168" fontId="16" fillId="0" borderId="0" xfId="6" applyNumberFormat="1" applyFont="1" applyFill="1" applyAlignment="1">
      <alignment vertical="center" wrapText="1"/>
    </xf>
    <xf numFmtId="168" fontId="16" fillId="0" borderId="7" xfId="6" applyNumberFormat="1" applyFont="1" applyFill="1" applyBorder="1" applyAlignment="1">
      <alignment vertical="center" wrapText="1"/>
    </xf>
    <xf numFmtId="168" fontId="16" fillId="0" borderId="6" xfId="6" applyNumberFormat="1" applyFont="1" applyFill="1" applyBorder="1" applyAlignment="1">
      <alignment horizontal="left" vertical="center" wrapText="1"/>
    </xf>
    <xf numFmtId="171" fontId="2" fillId="0" borderId="2" xfId="3" quotePrefix="1" applyNumberFormat="1" applyFont="1" applyFill="1" applyBorder="1" applyAlignment="1">
      <alignment horizontal="right"/>
    </xf>
    <xf numFmtId="171" fontId="2" fillId="0" borderId="0" xfId="3" quotePrefix="1" applyNumberFormat="1" applyFont="1" applyFill="1" applyBorder="1" applyAlignment="1">
      <alignment horizontal="right"/>
    </xf>
    <xf numFmtId="37" fontId="3" fillId="0" borderId="0" xfId="3" applyNumberFormat="1" applyFont="1" applyFill="1" applyBorder="1" applyAlignment="1">
      <alignment horizontal="left"/>
    </xf>
    <xf numFmtId="0" fontId="16" fillId="0" borderId="0" xfId="6" applyFont="1" applyAlignment="1">
      <alignment wrapText="1"/>
    </xf>
    <xf numFmtId="168" fontId="17" fillId="0" borderId="0" xfId="0" applyNumberFormat="1" applyFont="1" applyAlignment="1">
      <alignment horizontal="right"/>
    </xf>
    <xf numFmtId="168" fontId="16" fillId="0" borderId="0" xfId="0" applyNumberFormat="1" applyFont="1"/>
    <xf numFmtId="168" fontId="16" fillId="0" borderId="0" xfId="0" applyNumberFormat="1" applyFont="1" applyAlignment="1">
      <alignment horizontal="right"/>
    </xf>
    <xf numFmtId="168" fontId="16" fillId="0" borderId="0" xfId="0" applyNumberFormat="1" applyFont="1" applyAlignment="1">
      <alignment vertical="center"/>
    </xf>
    <xf numFmtId="168" fontId="16" fillId="0" borderId="7" xfId="0" applyNumberFormat="1" applyFont="1" applyBorder="1" applyAlignment="1">
      <alignment vertical="center"/>
    </xf>
    <xf numFmtId="168" fontId="17" fillId="0" borderId="0" xfId="0" applyNumberFormat="1" applyFont="1" applyAlignment="1">
      <alignment vertical="center"/>
    </xf>
    <xf numFmtId="41" fontId="2" fillId="0" borderId="0" xfId="3" applyNumberFormat="1" applyFont="1" applyFill="1" applyAlignment="1">
      <alignment horizontal="right"/>
    </xf>
    <xf numFmtId="41" fontId="3" fillId="0" borderId="0" xfId="3" applyNumberFormat="1" applyFont="1" applyFill="1" applyAlignment="1">
      <alignment horizontal="right"/>
    </xf>
    <xf numFmtId="41" fontId="2" fillId="0" borderId="2" xfId="3" applyNumberFormat="1" applyFont="1" applyFill="1" applyBorder="1" applyAlignment="1">
      <alignment horizontal="right"/>
    </xf>
    <xf numFmtId="0" fontId="2" fillId="0" borderId="1" xfId="3" applyNumberFormat="1" applyFont="1" applyFill="1" applyBorder="1" applyAlignment="1">
      <alignment horizontal="right"/>
    </xf>
    <xf numFmtId="0" fontId="3" fillId="0" borderId="2" xfId="3" applyNumberFormat="1" applyFont="1" applyFill="1" applyBorder="1" applyAlignment="1">
      <alignment horizontal="left" vertical="top"/>
    </xf>
    <xf numFmtId="165" fontId="2" fillId="0" borderId="2" xfId="3" quotePrefix="1" applyNumberFormat="1" applyFont="1" applyFill="1" applyBorder="1" applyAlignment="1">
      <alignment horizontal="right" vertical="top" wrapText="1"/>
    </xf>
    <xf numFmtId="165" fontId="2" fillId="0" borderId="2" xfId="3" quotePrefix="1" applyNumberFormat="1" applyFont="1" applyFill="1" applyBorder="1" applyAlignment="1">
      <alignment horizontal="center" vertical="top" wrapText="1"/>
    </xf>
    <xf numFmtId="165" fontId="3" fillId="0" borderId="2" xfId="3" quotePrefix="1" applyNumberFormat="1" applyFont="1" applyFill="1" applyBorder="1" applyAlignment="1">
      <alignment horizontal="right" vertical="top" wrapText="1"/>
    </xf>
    <xf numFmtId="165" fontId="3" fillId="0" borderId="2" xfId="3" quotePrefix="1" applyNumberFormat="1" applyFont="1" applyFill="1" applyBorder="1" applyAlignment="1">
      <alignment horizontal="right" vertical="center" wrapText="1"/>
    </xf>
    <xf numFmtId="165" fontId="3" fillId="0" borderId="2" xfId="3" quotePrefix="1" applyNumberFormat="1" applyFont="1" applyFill="1" applyBorder="1" applyAlignment="1">
      <alignment horizontal="center" vertical="top" wrapText="1"/>
    </xf>
    <xf numFmtId="168" fontId="16" fillId="0" borderId="0" xfId="6" applyNumberFormat="1" applyFont="1" applyBorder="1" applyAlignment="1">
      <alignment vertical="center"/>
    </xf>
    <xf numFmtId="171" fontId="8" fillId="0" borderId="0" xfId="3" quotePrefix="1" applyNumberFormat="1" applyFont="1" applyFill="1" applyBorder="1" applyAlignment="1"/>
    <xf numFmtId="168" fontId="17" fillId="0" borderId="0" xfId="6" applyNumberFormat="1" applyFont="1" applyFill="1" applyBorder="1" applyAlignment="1">
      <alignment horizontal="left" vertical="center"/>
    </xf>
    <xf numFmtId="168" fontId="16" fillId="0" borderId="0" xfId="6" applyNumberFormat="1" applyFont="1" applyFill="1" applyBorder="1" applyAlignment="1">
      <alignment horizontal="center" vertical="center"/>
    </xf>
    <xf numFmtId="169" fontId="17" fillId="0" borderId="0" xfId="6" applyNumberFormat="1" applyFont="1" applyFill="1" applyBorder="1" applyAlignment="1">
      <alignment horizontal="left" vertical="center"/>
    </xf>
    <xf numFmtId="168" fontId="17" fillId="0" borderId="0" xfId="6" applyNumberFormat="1" applyFont="1" applyFill="1" applyBorder="1" applyAlignment="1">
      <alignment horizontal="left" vertical="center" wrapText="1"/>
    </xf>
    <xf numFmtId="168" fontId="16" fillId="0" borderId="0" xfId="6" applyNumberFormat="1" applyFont="1" applyBorder="1" applyAlignment="1">
      <alignment horizontal="left" vertical="center" wrapText="1"/>
    </xf>
    <xf numFmtId="169" fontId="16" fillId="0" borderId="0" xfId="6" applyNumberFormat="1" applyFont="1" applyBorder="1" applyAlignment="1">
      <alignment horizontal="left" vertical="center"/>
    </xf>
    <xf numFmtId="168" fontId="16" fillId="0" borderId="3" xfId="6" applyNumberFormat="1" applyFont="1" applyFill="1" applyBorder="1" applyAlignment="1">
      <alignment horizontal="center" vertical="center"/>
    </xf>
    <xf numFmtId="168" fontId="17" fillId="0" borderId="0" xfId="6" applyNumberFormat="1" applyFont="1" applyFill="1" applyBorder="1" applyAlignment="1">
      <alignment vertical="center" wrapText="1"/>
    </xf>
    <xf numFmtId="0" fontId="20" fillId="0" borderId="7" xfId="6" applyFont="1" applyFill="1" applyBorder="1" applyAlignment="1">
      <alignment wrapText="1"/>
    </xf>
    <xf numFmtId="168" fontId="16" fillId="0" borderId="0" xfId="6" applyNumberFormat="1" applyFont="1"/>
    <xf numFmtId="168" fontId="16" fillId="0" borderId="7" xfId="6" applyNumberFormat="1" applyFont="1" applyBorder="1"/>
    <xf numFmtId="168" fontId="17" fillId="0" borderId="3" xfId="6" applyNumberFormat="1" applyFont="1" applyFill="1" applyBorder="1" applyAlignment="1"/>
    <xf numFmtId="0" fontId="16" fillId="0" borderId="0" xfId="0" applyFont="1" applyAlignment="1">
      <alignment horizontal="center"/>
    </xf>
    <xf numFmtId="167" fontId="2" fillId="0" borderId="0" xfId="3" applyNumberFormat="1" applyFont="1" applyFill="1" applyAlignment="1">
      <alignment horizontal="right"/>
    </xf>
    <xf numFmtId="167" fontId="3" fillId="0" borderId="0" xfId="3" applyNumberFormat="1" applyFont="1" applyFill="1" applyAlignment="1">
      <alignment horizontal="right"/>
    </xf>
    <xf numFmtId="173" fontId="16" fillId="0" borderId="0" xfId="0" applyNumberFormat="1" applyFont="1" applyAlignment="1">
      <alignment horizontal="center"/>
    </xf>
    <xf numFmtId="0" fontId="16" fillId="0" borderId="7" xfId="0" applyFont="1" applyBorder="1" applyAlignment="1">
      <alignment horizontal="center"/>
    </xf>
    <xf numFmtId="168" fontId="16" fillId="0" borderId="6" xfId="0" applyNumberFormat="1" applyFont="1" applyBorder="1"/>
    <xf numFmtId="173" fontId="16" fillId="0" borderId="2" xfId="0" applyNumberFormat="1" applyFont="1" applyBorder="1" applyAlignment="1">
      <alignment horizontal="center"/>
    </xf>
    <xf numFmtId="167" fontId="2" fillId="0" borderId="2" xfId="3" applyNumberFormat="1" applyFont="1" applyFill="1" applyBorder="1" applyAlignment="1">
      <alignment horizontal="right"/>
    </xf>
    <xf numFmtId="168" fontId="16" fillId="0" borderId="2" xfId="0" applyNumberFormat="1" applyFont="1" applyBorder="1"/>
    <xf numFmtId="167" fontId="3" fillId="0" borderId="2" xfId="3" applyNumberFormat="1" applyFont="1" applyFill="1" applyBorder="1" applyAlignment="1">
      <alignment horizontal="right"/>
    </xf>
    <xf numFmtId="0" fontId="16" fillId="0" borderId="3" xfId="0" applyFont="1" applyBorder="1" applyAlignment="1">
      <alignment horizontal="center"/>
    </xf>
    <xf numFmtId="167" fontId="2" fillId="0" borderId="3" xfId="3" applyNumberFormat="1" applyFont="1" applyFill="1" applyBorder="1" applyAlignment="1">
      <alignment horizontal="right"/>
    </xf>
    <xf numFmtId="167" fontId="3" fillId="0" borderId="3" xfId="3" applyNumberFormat="1" applyFont="1" applyFill="1" applyBorder="1" applyAlignment="1">
      <alignment horizontal="right"/>
    </xf>
    <xf numFmtId="173" fontId="16" fillId="0" borderId="6" xfId="0" applyNumberFormat="1" applyFont="1" applyBorder="1" applyAlignment="1">
      <alignment horizontal="center"/>
    </xf>
    <xf numFmtId="0" fontId="2" fillId="0" borderId="0" xfId="3" applyNumberFormat="1" applyFont="1" applyFill="1" applyAlignment="1">
      <alignment horizontal="right"/>
    </xf>
    <xf numFmtId="168" fontId="16" fillId="0" borderId="6" xfId="6" applyNumberFormat="1" applyFont="1" applyBorder="1" applyAlignment="1">
      <alignment horizontal="right" wrapText="1"/>
    </xf>
    <xf numFmtId="168" fontId="16" fillId="0" borderId="0" xfId="6" applyNumberFormat="1" applyFont="1" applyAlignment="1">
      <alignment horizontal="right" wrapText="1"/>
    </xf>
    <xf numFmtId="168" fontId="16" fillId="0" borderId="7" xfId="6" applyNumberFormat="1" applyFont="1" applyBorder="1" applyAlignment="1">
      <alignment horizontal="center"/>
    </xf>
    <xf numFmtId="168" fontId="16" fillId="0" borderId="3" xfId="6" applyNumberFormat="1" applyFont="1" applyBorder="1" applyAlignment="1">
      <alignment horizontal="center"/>
    </xf>
    <xf numFmtId="168" fontId="16" fillId="0" borderId="3" xfId="6" applyNumberFormat="1" applyFont="1" applyBorder="1"/>
    <xf numFmtId="169" fontId="16" fillId="0" borderId="0" xfId="6" applyNumberFormat="1" applyFont="1" applyFill="1" applyBorder="1" applyAlignment="1">
      <alignment horizontal="center"/>
    </xf>
    <xf numFmtId="168" fontId="17" fillId="0" borderId="7" xfId="6" applyNumberFormat="1" applyFont="1" applyBorder="1" applyAlignment="1">
      <alignment horizontal="right" wrapText="1"/>
    </xf>
    <xf numFmtId="168" fontId="16" fillId="0" borderId="7" xfId="6" applyNumberFormat="1" applyFont="1" applyBorder="1" applyAlignment="1">
      <alignment horizontal="right" wrapText="1"/>
    </xf>
    <xf numFmtId="168" fontId="17" fillId="0" borderId="3" xfId="6" applyNumberFormat="1" applyFont="1" applyBorder="1" applyAlignment="1">
      <alignment horizontal="right" wrapText="1"/>
    </xf>
    <xf numFmtId="168" fontId="16" fillId="0" borderId="3" xfId="6" applyNumberFormat="1" applyFont="1" applyBorder="1" applyAlignment="1">
      <alignment wrapText="1"/>
    </xf>
    <xf numFmtId="168" fontId="16" fillId="0" borderId="3" xfId="6" applyNumberFormat="1" applyFont="1" applyBorder="1" applyAlignment="1">
      <alignment horizontal="right" wrapText="1"/>
    </xf>
    <xf numFmtId="177" fontId="16" fillId="0" borderId="7" xfId="6" applyNumberFormat="1" applyFont="1" applyFill="1" applyBorder="1" applyAlignment="1">
      <alignment horizontal="right" wrapText="1"/>
    </xf>
    <xf numFmtId="177" fontId="16" fillId="0" borderId="8" xfId="6" applyNumberFormat="1" applyFont="1" applyFill="1" applyBorder="1" applyAlignment="1">
      <alignment horizontal="right" wrapText="1"/>
    </xf>
    <xf numFmtId="177" fontId="16" fillId="0" borderId="3" xfId="6" applyNumberFormat="1" applyFont="1" applyFill="1" applyBorder="1" applyAlignment="1">
      <alignment horizontal="right" wrapText="1"/>
    </xf>
    <xf numFmtId="177" fontId="17" fillId="0" borderId="7" xfId="6" applyNumberFormat="1" applyFont="1" applyFill="1" applyBorder="1" applyAlignment="1">
      <alignment horizontal="right" wrapText="1"/>
    </xf>
    <xf numFmtId="177" fontId="17" fillId="0" borderId="0" xfId="6" applyNumberFormat="1" applyFont="1" applyFill="1" applyBorder="1" applyAlignment="1">
      <alignment horizontal="right" wrapText="1"/>
    </xf>
    <xf numFmtId="177" fontId="17" fillId="0" borderId="3" xfId="6" applyNumberFormat="1" applyFont="1" applyFill="1" applyBorder="1" applyAlignment="1">
      <alignment horizontal="right" wrapText="1"/>
    </xf>
    <xf numFmtId="177" fontId="16" fillId="0" borderId="0" xfId="6" applyNumberFormat="1" applyFont="1" applyFill="1" applyBorder="1" applyAlignment="1">
      <alignment horizontal="right" wrapText="1"/>
    </xf>
    <xf numFmtId="177" fontId="17" fillId="0" borderId="0" xfId="6" applyNumberFormat="1" applyFont="1" applyFill="1" applyBorder="1" applyAlignment="1">
      <alignment horizontal="right"/>
    </xf>
    <xf numFmtId="177" fontId="16" fillId="0" borderId="0" xfId="6" applyNumberFormat="1" applyFont="1" applyFill="1" applyBorder="1" applyAlignment="1">
      <alignment horizontal="right"/>
    </xf>
    <xf numFmtId="168" fontId="16" fillId="0" borderId="0" xfId="0" applyNumberFormat="1" applyFont="1" applyAlignment="1"/>
    <xf numFmtId="0" fontId="16" fillId="0" borderId="0" xfId="0" applyFont="1" applyBorder="1" applyAlignment="1">
      <alignment horizontal="center"/>
    </xf>
    <xf numFmtId="177" fontId="17" fillId="0" borderId="7" xfId="6" applyNumberFormat="1" applyFont="1" applyFill="1" applyBorder="1" applyAlignment="1">
      <alignment horizontal="right"/>
    </xf>
    <xf numFmtId="177" fontId="16" fillId="0" borderId="7" xfId="6" applyNumberFormat="1" applyFont="1" applyFill="1" applyBorder="1" applyAlignment="1">
      <alignment horizontal="right"/>
    </xf>
    <xf numFmtId="177" fontId="17" fillId="0" borderId="3" xfId="6" applyNumberFormat="1" applyFont="1" applyFill="1" applyBorder="1" applyAlignment="1">
      <alignment horizontal="right"/>
    </xf>
    <xf numFmtId="177" fontId="16" fillId="0" borderId="3" xfId="6" applyNumberFormat="1" applyFont="1" applyFill="1" applyBorder="1" applyAlignment="1">
      <alignment horizontal="right"/>
    </xf>
    <xf numFmtId="0" fontId="17" fillId="0" borderId="3" xfId="6" applyFont="1" applyBorder="1" applyAlignment="1">
      <alignment vertical="center" wrapText="1"/>
    </xf>
    <xf numFmtId="168" fontId="17" fillId="0" borderId="0" xfId="0" applyNumberFormat="1" applyFont="1" applyAlignment="1">
      <alignment horizontal="right" wrapText="1"/>
    </xf>
    <xf numFmtId="169" fontId="17" fillId="0" borderId="0" xfId="6" applyNumberFormat="1" applyFont="1" applyAlignment="1">
      <alignment vertical="center" wrapText="1"/>
    </xf>
    <xf numFmtId="168" fontId="17" fillId="0" borderId="0" xfId="0" applyNumberFormat="1" applyFont="1" applyAlignment="1">
      <alignment horizontal="right" vertical="center" wrapText="1"/>
    </xf>
    <xf numFmtId="168" fontId="16" fillId="0" borderId="0" xfId="0" applyNumberFormat="1" applyFont="1" applyAlignment="1">
      <alignment horizontal="right" vertical="center" wrapText="1"/>
    </xf>
    <xf numFmtId="168" fontId="16" fillId="0" borderId="0" xfId="0" applyNumberFormat="1" applyFont="1" applyAlignment="1">
      <alignment wrapText="1"/>
    </xf>
    <xf numFmtId="168" fontId="16" fillId="0" borderId="0" xfId="0" applyNumberFormat="1" applyFont="1" applyAlignment="1">
      <alignment horizontal="right" wrapText="1"/>
    </xf>
    <xf numFmtId="168" fontId="16" fillId="0" borderId="0" xfId="0" applyNumberFormat="1" applyFont="1" applyAlignment="1">
      <alignment vertical="center" wrapText="1"/>
    </xf>
    <xf numFmtId="168" fontId="17" fillId="0" borderId="0" xfId="0" applyNumberFormat="1" applyFont="1" applyBorder="1" applyAlignment="1">
      <alignment horizontal="right" vertical="center" wrapText="1"/>
    </xf>
    <xf numFmtId="168" fontId="16" fillId="0" borderId="0" xfId="0" applyNumberFormat="1" applyFont="1" applyBorder="1" applyAlignment="1">
      <alignment vertical="center" wrapText="1"/>
    </xf>
    <xf numFmtId="168" fontId="16" fillId="0" borderId="0" xfId="0" applyNumberFormat="1" applyFont="1" applyBorder="1" applyAlignment="1">
      <alignment horizontal="right" vertical="center" wrapText="1"/>
    </xf>
    <xf numFmtId="168" fontId="16" fillId="0" borderId="2" xfId="0" applyNumberFormat="1" applyFont="1" applyBorder="1" applyAlignment="1">
      <alignment vertical="center" wrapText="1"/>
    </xf>
    <xf numFmtId="168" fontId="17" fillId="0" borderId="0" xfId="0" applyNumberFormat="1" applyFont="1" applyAlignment="1">
      <alignment vertical="center" wrapText="1"/>
    </xf>
    <xf numFmtId="168" fontId="17" fillId="0" borderId="7" xfId="0" applyNumberFormat="1" applyFont="1" applyBorder="1" applyAlignment="1">
      <alignment vertical="center" wrapText="1"/>
    </xf>
    <xf numFmtId="168" fontId="16" fillId="0" borderId="7" xfId="0" applyNumberFormat="1" applyFont="1" applyBorder="1" applyAlignment="1">
      <alignment vertical="center" wrapText="1"/>
    </xf>
    <xf numFmtId="168" fontId="17" fillId="0" borderId="7" xfId="0" applyNumberFormat="1" applyFont="1" applyBorder="1" applyAlignment="1">
      <alignment wrapText="1"/>
    </xf>
    <xf numFmtId="168" fontId="16" fillId="0" borderId="7" xfId="0" applyNumberFormat="1" applyFont="1" applyBorder="1" applyAlignment="1">
      <alignment wrapText="1"/>
    </xf>
    <xf numFmtId="171" fontId="8" fillId="0" borderId="2" xfId="3" quotePrefix="1" applyNumberFormat="1" applyFont="1" applyFill="1" applyBorder="1" applyAlignment="1"/>
    <xf numFmtId="43" fontId="17" fillId="0" borderId="0" xfId="2" applyNumberFormat="1" applyFont="1" applyFill="1" applyBorder="1" applyAlignment="1">
      <alignment horizontal="right" wrapText="1"/>
    </xf>
    <xf numFmtId="0" fontId="16" fillId="0" borderId="3" xfId="6" applyFont="1" applyFill="1" applyBorder="1" applyAlignment="1">
      <alignment wrapText="1"/>
    </xf>
    <xf numFmtId="43" fontId="17" fillId="0" borderId="3" xfId="2" applyNumberFormat="1" applyFont="1" applyFill="1" applyBorder="1" applyAlignment="1">
      <alignment horizontal="right" wrapText="1"/>
    </xf>
    <xf numFmtId="0" fontId="16" fillId="0" borderId="0" xfId="0" applyFont="1" applyAlignment="1">
      <alignment wrapText="1"/>
    </xf>
    <xf numFmtId="37" fontId="3" fillId="0" borderId="0" xfId="3" applyNumberFormat="1" applyFont="1" applyFill="1" applyAlignment="1" applyProtection="1">
      <alignment horizontal="center"/>
      <protection locked="0"/>
    </xf>
    <xf numFmtId="37" fontId="3" fillId="0" borderId="0" xfId="3" quotePrefix="1" applyNumberFormat="1" applyFont="1" applyFill="1" applyAlignment="1" applyProtection="1">
      <alignment horizontal="center"/>
      <protection locked="0"/>
    </xf>
    <xf numFmtId="37" fontId="2" fillId="0" borderId="0" xfId="3" applyNumberFormat="1" applyFont="1" applyFill="1" applyAlignment="1" applyProtection="1">
      <alignment horizontal="center"/>
      <protection locked="0"/>
    </xf>
    <xf numFmtId="43" fontId="16" fillId="0" borderId="0" xfId="2" applyNumberFormat="1" applyFont="1" applyFill="1" applyBorder="1" applyAlignment="1">
      <alignment horizontal="right" wrapText="1"/>
    </xf>
    <xf numFmtId="43" fontId="16" fillId="0" borderId="3" xfId="2" applyNumberFormat="1" applyFont="1" applyFill="1" applyBorder="1" applyAlignment="1">
      <alignment horizontal="right" wrapText="1"/>
    </xf>
    <xf numFmtId="166" fontId="16" fillId="0" borderId="0" xfId="6" applyNumberFormat="1" applyFont="1" applyBorder="1" applyAlignment="1">
      <alignment horizontal="right" wrapText="1"/>
    </xf>
    <xf numFmtId="177" fontId="17" fillId="0" borderId="2" xfId="6" applyNumberFormat="1" applyFont="1" applyFill="1" applyBorder="1" applyAlignment="1">
      <alignment horizontal="right" wrapText="1"/>
    </xf>
    <xf numFmtId="168" fontId="16" fillId="0" borderId="2" xfId="0" applyNumberFormat="1" applyFont="1" applyBorder="1" applyAlignment="1">
      <alignment wrapText="1"/>
    </xf>
    <xf numFmtId="168" fontId="16" fillId="0" borderId="6" xfId="0" applyNumberFormat="1" applyFont="1" applyBorder="1" applyAlignment="1">
      <alignment wrapText="1"/>
    </xf>
    <xf numFmtId="168" fontId="17" fillId="0" borderId="6" xfId="0" applyNumberFormat="1" applyFont="1" applyBorder="1" applyAlignment="1">
      <alignment wrapText="1"/>
    </xf>
    <xf numFmtId="168" fontId="17" fillId="0" borderId="0" xfId="0" applyNumberFormat="1" applyFont="1" applyAlignment="1">
      <alignment wrapText="1"/>
    </xf>
    <xf numFmtId="168" fontId="17" fillId="0" borderId="2" xfId="0" applyNumberFormat="1" applyFont="1" applyBorder="1" applyAlignment="1">
      <alignment wrapText="1"/>
    </xf>
    <xf numFmtId="177" fontId="16" fillId="0" borderId="2" xfId="6" applyNumberFormat="1" applyFont="1" applyFill="1" applyBorder="1" applyAlignment="1">
      <alignment horizontal="right" wrapText="1"/>
    </xf>
    <xf numFmtId="168" fontId="16" fillId="0" borderId="0" xfId="6" applyNumberFormat="1" applyFont="1" applyFill="1" applyBorder="1" applyAlignment="1">
      <alignment horizontal="right"/>
    </xf>
    <xf numFmtId="0" fontId="24" fillId="0" borderId="0" xfId="4" quotePrefix="1" applyNumberFormat="1" applyFont="1" applyFill="1" applyBorder="1" applyAlignment="1">
      <alignment horizontal="center" vertical="top"/>
    </xf>
    <xf numFmtId="0" fontId="3" fillId="0" borderId="0" xfId="3" quotePrefix="1" applyNumberFormat="1" applyFont="1" applyFill="1" applyBorder="1" applyAlignment="1">
      <alignment horizontal="right"/>
    </xf>
    <xf numFmtId="37" fontId="3" fillId="0" borderId="2" xfId="4" applyNumberFormat="1" applyFont="1" applyFill="1" applyBorder="1" applyAlignment="1" applyProtection="1">
      <alignment horizontal="right" wrapText="1"/>
      <protection locked="0"/>
    </xf>
    <xf numFmtId="44" fontId="3" fillId="0" borderId="2" xfId="3" applyNumberFormat="1" applyFont="1" applyFill="1" applyBorder="1" applyAlignment="1" applyProtection="1">
      <alignment horizontal="right" wrapText="1"/>
      <protection locked="0"/>
    </xf>
    <xf numFmtId="37" fontId="2" fillId="0" borderId="0" xfId="3" quotePrefix="1" applyNumberFormat="1" applyFont="1" applyFill="1" applyBorder="1" applyAlignment="1">
      <alignment horizontal="right"/>
    </xf>
    <xf numFmtId="37" fontId="2" fillId="0" borderId="3" xfId="3" applyNumberFormat="1" applyFont="1" applyFill="1" applyBorder="1" applyAlignment="1">
      <alignment horizontal="right"/>
    </xf>
    <xf numFmtId="167" fontId="3" fillId="0" borderId="0" xfId="3" applyNumberFormat="1" applyFont="1" applyFill="1" applyBorder="1" applyAlignment="1">
      <alignment horizontal="right"/>
    </xf>
    <xf numFmtId="167" fontId="2" fillId="0" borderId="1" xfId="3" applyNumberFormat="1" applyFont="1" applyFill="1" applyBorder="1" applyAlignment="1">
      <alignment horizontal="right"/>
    </xf>
    <xf numFmtId="167" fontId="3" fillId="0" borderId="1" xfId="3" applyNumberFormat="1" applyFont="1" applyFill="1" applyBorder="1" applyAlignment="1">
      <alignment horizontal="right"/>
    </xf>
    <xf numFmtId="37" fontId="3" fillId="0" borderId="2" xfId="3" applyNumberFormat="1" applyFont="1" applyFill="1" applyBorder="1" applyAlignment="1" applyProtection="1">
      <alignment horizontal="right" wrapText="1"/>
      <protection locked="0"/>
    </xf>
    <xf numFmtId="49" fontId="2" fillId="0" borderId="1" xfId="4" applyNumberFormat="1" applyFont="1" applyFill="1" applyBorder="1" applyAlignment="1" applyProtection="1">
      <alignment horizontal="right"/>
      <protection locked="0"/>
    </xf>
    <xf numFmtId="177" fontId="17" fillId="0" borderId="8" xfId="6" applyNumberFormat="1" applyFont="1" applyFill="1" applyBorder="1" applyAlignment="1">
      <alignment horizontal="right" wrapText="1"/>
    </xf>
    <xf numFmtId="165" fontId="2" fillId="0" borderId="5" xfId="3" quotePrefix="1" applyNumberFormat="1" applyFont="1" applyFill="1" applyBorder="1" applyAlignment="1">
      <alignment horizontal="right" vertical="top" wrapText="1"/>
    </xf>
    <xf numFmtId="165" fontId="2" fillId="0" borderId="5" xfId="3" quotePrefix="1" applyNumberFormat="1" applyFont="1" applyFill="1" applyBorder="1" applyAlignment="1">
      <alignment horizontal="center" vertical="top" wrapText="1"/>
    </xf>
    <xf numFmtId="165" fontId="3" fillId="0" borderId="5" xfId="3" quotePrefix="1" applyNumberFormat="1" applyFont="1" applyFill="1" applyBorder="1" applyAlignment="1">
      <alignment horizontal="right" vertical="top" wrapText="1"/>
    </xf>
    <xf numFmtId="165" fontId="3" fillId="0" borderId="5" xfId="3" quotePrefix="1" applyNumberFormat="1" applyFont="1" applyFill="1" applyBorder="1" applyAlignment="1">
      <alignment horizontal="right" vertical="center" wrapText="1"/>
    </xf>
    <xf numFmtId="165" fontId="3" fillId="0" borderId="5" xfId="3" quotePrefix="1" applyNumberFormat="1" applyFont="1" applyFill="1" applyBorder="1" applyAlignment="1">
      <alignment horizontal="center" vertical="top" wrapText="1"/>
    </xf>
    <xf numFmtId="168" fontId="2" fillId="0" borderId="2" xfId="3" applyNumberFormat="1" applyFont="1" applyFill="1" applyBorder="1" applyAlignment="1">
      <alignment horizontal="right" wrapText="1"/>
    </xf>
    <xf numFmtId="168" fontId="3" fillId="0" borderId="2" xfId="3" applyNumberFormat="1" applyFont="1" applyFill="1" applyBorder="1" applyAlignment="1">
      <alignment horizontal="right" wrapText="1"/>
    </xf>
    <xf numFmtId="41" fontId="2" fillId="0" borderId="0" xfId="3" applyNumberFormat="1" applyFont="1" applyFill="1" applyAlignment="1">
      <alignment horizontal="right" wrapText="1"/>
    </xf>
    <xf numFmtId="41" fontId="2" fillId="0" borderId="2" xfId="3" applyNumberFormat="1" applyFont="1" applyFill="1" applyBorder="1" applyAlignment="1">
      <alignment horizontal="right" wrapText="1"/>
    </xf>
    <xf numFmtId="41" fontId="3" fillId="0" borderId="2" xfId="3" applyNumberFormat="1" applyFont="1" applyFill="1" applyBorder="1" applyAlignment="1">
      <alignment horizontal="right" wrapText="1"/>
    </xf>
    <xf numFmtId="41" fontId="2" fillId="0" borderId="0" xfId="3" applyNumberFormat="1" applyFont="1" applyFill="1" applyAlignment="1">
      <alignment horizontal="right" vertical="center" wrapText="1"/>
    </xf>
    <xf numFmtId="41" fontId="2" fillId="0" borderId="2" xfId="3" applyNumberFormat="1" applyFont="1" applyFill="1" applyBorder="1" applyAlignment="1">
      <alignment horizontal="right" vertical="center" wrapText="1"/>
    </xf>
    <xf numFmtId="167" fontId="2" fillId="0" borderId="2" xfId="3" applyNumberFormat="1" applyFont="1" applyFill="1" applyBorder="1" applyAlignment="1">
      <alignment horizontal="right" vertical="center" wrapText="1"/>
    </xf>
    <xf numFmtId="168" fontId="2" fillId="0" borderId="0" xfId="3" applyNumberFormat="1" applyFont="1" applyFill="1" applyAlignment="1">
      <alignment horizontal="right" vertical="center" wrapText="1"/>
    </xf>
    <xf numFmtId="167" fontId="2" fillId="0" borderId="0" xfId="3" applyNumberFormat="1" applyFont="1" applyFill="1" applyAlignment="1">
      <alignment horizontal="right" vertical="center" wrapText="1"/>
    </xf>
    <xf numFmtId="167" fontId="3" fillId="0" borderId="2" xfId="3" applyNumberFormat="1" applyFont="1" applyFill="1" applyBorder="1" applyAlignment="1">
      <alignment horizontal="right" vertical="center" wrapText="1"/>
    </xf>
    <xf numFmtId="168" fontId="3" fillId="0" borderId="0" xfId="3" applyNumberFormat="1" applyFont="1" applyFill="1" applyAlignment="1">
      <alignment horizontal="right" vertical="center" wrapText="1"/>
    </xf>
    <xf numFmtId="167" fontId="3" fillId="0" borderId="0" xfId="3" applyNumberFormat="1" applyFont="1" applyFill="1" applyAlignment="1">
      <alignment horizontal="right" vertical="center" wrapText="1"/>
    </xf>
    <xf numFmtId="177" fontId="17" fillId="0" borderId="6" xfId="6" applyNumberFormat="1" applyFont="1" applyFill="1" applyBorder="1" applyAlignment="1">
      <alignment horizontal="right" wrapText="1"/>
    </xf>
    <xf numFmtId="177" fontId="16" fillId="0" borderId="6" xfId="6" applyNumberFormat="1" applyFont="1" applyFill="1" applyBorder="1" applyAlignment="1">
      <alignment horizontal="right" wrapText="1"/>
    </xf>
    <xf numFmtId="166" fontId="3" fillId="0" borderId="6" xfId="3" applyNumberFormat="1" applyFont="1" applyFill="1" applyBorder="1" applyAlignment="1">
      <alignment horizontal="right" vertical="center"/>
    </xf>
    <xf numFmtId="41" fontId="2" fillId="0" borderId="3" xfId="3" applyNumberFormat="1" applyFont="1" applyFill="1" applyBorder="1" applyAlignment="1">
      <alignment horizontal="right" wrapText="1"/>
    </xf>
    <xf numFmtId="37" fontId="2" fillId="0" borderId="3" xfId="1" applyNumberFormat="1" applyFont="1" applyFill="1" applyBorder="1" applyAlignment="1">
      <alignment horizontal="right" wrapText="1"/>
    </xf>
    <xf numFmtId="178" fontId="3" fillId="0" borderId="0" xfId="3" applyNumberFormat="1" applyFont="1" applyFill="1" applyAlignment="1">
      <alignment horizontal="right"/>
    </xf>
    <xf numFmtId="178" fontId="2" fillId="0" borderId="0" xfId="3" applyNumberFormat="1" applyFont="1" applyFill="1" applyAlignment="1">
      <alignment horizontal="right"/>
    </xf>
    <xf numFmtId="178" fontId="2" fillId="0" borderId="1" xfId="3" applyNumberFormat="1" applyFont="1" applyFill="1" applyBorder="1" applyAlignment="1">
      <alignment horizontal="right"/>
    </xf>
    <xf numFmtId="178" fontId="3" fillId="0" borderId="1" xfId="3" applyNumberFormat="1" applyFont="1" applyFill="1" applyBorder="1" applyAlignment="1">
      <alignment horizontal="right"/>
    </xf>
    <xf numFmtId="2" fontId="3" fillId="0" borderId="0" xfId="3" applyNumberFormat="1" applyFont="1" applyFill="1" applyBorder="1" applyAlignment="1">
      <alignment horizontal="right" wrapText="1"/>
    </xf>
    <xf numFmtId="169" fontId="17" fillId="0" borderId="0" xfId="6" applyNumberFormat="1" applyFont="1" applyFill="1" applyBorder="1" applyAlignment="1">
      <alignment wrapText="1"/>
    </xf>
    <xf numFmtId="169" fontId="16" fillId="0" borderId="0" xfId="6" applyNumberFormat="1" applyFont="1" applyFill="1" applyBorder="1" applyAlignment="1"/>
    <xf numFmtId="169" fontId="17" fillId="0" borderId="3" xfId="6" applyNumberFormat="1" applyFont="1" applyFill="1" applyBorder="1" applyAlignment="1">
      <alignment wrapText="1"/>
    </xf>
    <xf numFmtId="169" fontId="16" fillId="0" borderId="3" xfId="6" applyNumberFormat="1" applyFont="1" applyFill="1" applyBorder="1" applyAlignment="1"/>
    <xf numFmtId="168" fontId="17" fillId="0" borderId="0" xfId="0" applyNumberFormat="1" applyFont="1" applyFill="1" applyAlignment="1">
      <alignment vertical="center" wrapText="1"/>
    </xf>
    <xf numFmtId="37" fontId="3" fillId="0" borderId="0" xfId="3" applyNumberFormat="1" applyFont="1" applyFill="1" applyBorder="1" applyAlignment="1">
      <alignment horizontal="left" vertical="center"/>
    </xf>
    <xf numFmtId="37" fontId="3" fillId="0" borderId="0" xfId="3" applyNumberFormat="1" applyFont="1" applyFill="1" applyBorder="1" applyAlignment="1">
      <alignment horizontal="left"/>
    </xf>
    <xf numFmtId="37" fontId="2" fillId="0" borderId="0" xfId="3" applyNumberFormat="1" applyFont="1" applyFill="1" applyAlignment="1">
      <alignment horizontal="left"/>
    </xf>
    <xf numFmtId="0" fontId="16" fillId="0" borderId="0" xfId="6" applyFont="1" applyAlignment="1">
      <alignment wrapText="1"/>
    </xf>
    <xf numFmtId="177" fontId="16" fillId="0" borderId="3" xfId="6" applyNumberFormat="1" applyFont="1" applyFill="1" applyBorder="1" applyAlignment="1">
      <alignment horizontal="right" vertical="center" wrapText="1"/>
    </xf>
    <xf numFmtId="0" fontId="16" fillId="0" borderId="0" xfId="6" applyFont="1" applyAlignment="1">
      <alignment horizontal="left" wrapText="1"/>
    </xf>
    <xf numFmtId="37" fontId="5" fillId="0" borderId="2" xfId="3" applyNumberFormat="1" applyFont="1" applyFill="1" applyBorder="1" applyAlignment="1">
      <alignment horizontal="right"/>
    </xf>
    <xf numFmtId="37" fontId="8" fillId="0" borderId="0" xfId="4" quotePrefix="1" applyNumberFormat="1" applyFont="1" applyFill="1" applyAlignment="1">
      <alignment vertical="top" shrinkToFit="1"/>
    </xf>
    <xf numFmtId="37" fontId="10" fillId="0" borderId="0" xfId="4" applyNumberFormat="1" applyFont="1" applyFill="1" applyAlignment="1">
      <alignment horizontal="left" vertical="top" wrapText="1"/>
    </xf>
    <xf numFmtId="37" fontId="2" fillId="0" borderId="0" xfId="3" applyNumberFormat="1" applyFont="1" applyFill="1" applyBorder="1" applyAlignment="1">
      <alignment horizontal="left" vertical="center"/>
    </xf>
    <xf numFmtId="37" fontId="3" fillId="0" borderId="6" xfId="3" applyNumberFormat="1" applyFont="1" applyFill="1" applyBorder="1" applyAlignment="1">
      <alignment horizontal="left" vertical="center"/>
    </xf>
    <xf numFmtId="37" fontId="5" fillId="0" borderId="0" xfId="3" applyNumberFormat="1" applyFont="1" applyFill="1" applyBorder="1" applyAlignment="1">
      <alignment horizontal="right"/>
    </xf>
    <xf numFmtId="0" fontId="3" fillId="0" borderId="0" xfId="4" applyNumberFormat="1" applyFont="1" applyFill="1" applyBorder="1" applyAlignment="1">
      <alignment horizontal="left"/>
    </xf>
    <xf numFmtId="0" fontId="3" fillId="0" borderId="0" xfId="4" applyFont="1" applyFill="1" applyBorder="1" applyAlignment="1">
      <alignment horizontal="right"/>
    </xf>
    <xf numFmtId="165" fontId="3" fillId="0" borderId="3" xfId="4" quotePrefix="1" applyNumberFormat="1" applyFont="1" applyFill="1" applyBorder="1" applyAlignment="1">
      <alignment horizontal="right" wrapText="1"/>
    </xf>
    <xf numFmtId="168" fontId="17" fillId="0" borderId="6" xfId="0" applyNumberFormat="1" applyFont="1" applyFill="1" applyBorder="1" applyAlignment="1">
      <alignment wrapText="1"/>
    </xf>
    <xf numFmtId="168" fontId="16" fillId="0" borderId="6" xfId="0" applyNumberFormat="1" applyFont="1" applyFill="1" applyBorder="1" applyAlignment="1">
      <alignment wrapText="1"/>
    </xf>
    <xf numFmtId="168" fontId="16" fillId="0" borderId="6" xfId="0" applyNumberFormat="1" applyFont="1" applyFill="1" applyBorder="1"/>
    <xf numFmtId="168" fontId="17" fillId="0" borderId="2" xfId="0" applyNumberFormat="1" applyFont="1" applyFill="1" applyBorder="1" applyAlignment="1">
      <alignment wrapText="1"/>
    </xf>
    <xf numFmtId="168" fontId="16" fillId="0" borderId="2" xfId="0" applyNumberFormat="1" applyFont="1" applyFill="1" applyBorder="1" applyAlignment="1">
      <alignment wrapText="1"/>
    </xf>
    <xf numFmtId="168" fontId="16" fillId="0" borderId="2" xfId="0" applyNumberFormat="1" applyFont="1" applyFill="1" applyBorder="1"/>
    <xf numFmtId="168" fontId="17" fillId="0" borderId="0" xfId="0" applyNumberFormat="1" applyFont="1" applyFill="1" applyBorder="1" applyAlignment="1">
      <alignment wrapText="1"/>
    </xf>
    <xf numFmtId="169" fontId="16" fillId="0" borderId="0" xfId="0" applyNumberFormat="1" applyFont="1" applyFill="1" applyBorder="1" applyAlignment="1">
      <alignment wrapText="1"/>
    </xf>
    <xf numFmtId="169" fontId="16" fillId="0" borderId="0" xfId="0" applyNumberFormat="1" applyFont="1" applyFill="1" applyBorder="1"/>
    <xf numFmtId="168" fontId="17" fillId="0" borderId="3" xfId="0" applyNumberFormat="1" applyFont="1" applyFill="1" applyBorder="1" applyAlignment="1">
      <alignment wrapText="1"/>
    </xf>
    <xf numFmtId="166" fontId="17" fillId="0" borderId="3" xfId="6" applyNumberFormat="1" applyFont="1" applyFill="1" applyBorder="1" applyAlignment="1">
      <alignment horizontal="right" wrapText="1"/>
    </xf>
    <xf numFmtId="166" fontId="16" fillId="0" borderId="3" xfId="6" applyNumberFormat="1" applyFont="1" applyFill="1" applyBorder="1" applyAlignment="1">
      <alignment horizontal="right" wrapText="1"/>
    </xf>
    <xf numFmtId="41" fontId="17" fillId="0" borderId="0" xfId="6" applyNumberFormat="1" applyFont="1" applyFill="1" applyBorder="1" applyAlignment="1">
      <alignment horizontal="right" wrapText="1"/>
    </xf>
    <xf numFmtId="166" fontId="17" fillId="0" borderId="0" xfId="6" applyNumberFormat="1" applyFont="1" applyFill="1" applyBorder="1" applyAlignment="1">
      <alignment horizontal="right" wrapText="1"/>
    </xf>
    <xf numFmtId="166" fontId="16" fillId="0" borderId="0" xfId="6" applyNumberFormat="1" applyFont="1" applyFill="1" applyBorder="1" applyAlignment="1">
      <alignment horizontal="right" wrapText="1"/>
    </xf>
    <xf numFmtId="0" fontId="20" fillId="0" borderId="2" xfId="6" applyFont="1" applyFill="1" applyBorder="1" applyAlignment="1">
      <alignment wrapText="1"/>
    </xf>
    <xf numFmtId="0" fontId="16" fillId="0" borderId="2" xfId="6" applyFont="1" applyFill="1" applyBorder="1" applyAlignment="1">
      <alignment wrapText="1"/>
    </xf>
    <xf numFmtId="169" fontId="16" fillId="0" borderId="0" xfId="0" applyNumberFormat="1" applyFont="1" applyFill="1" applyAlignment="1">
      <alignment wrapText="1"/>
    </xf>
    <xf numFmtId="169" fontId="16" fillId="0" borderId="0" xfId="0" applyNumberFormat="1" applyFont="1" applyFill="1"/>
    <xf numFmtId="0" fontId="20" fillId="0" borderId="3" xfId="6" applyFont="1" applyFill="1" applyBorder="1" applyAlignment="1">
      <alignment wrapText="1"/>
    </xf>
    <xf numFmtId="0" fontId="16" fillId="0" borderId="3" xfId="6" applyFont="1" applyFill="1" applyBorder="1" applyAlignment="1">
      <alignment horizontal="left"/>
    </xf>
    <xf numFmtId="0" fontId="17" fillId="0" borderId="0" xfId="6" applyFont="1" applyFill="1" applyBorder="1" applyAlignment="1">
      <alignment horizontal="left" wrapText="1"/>
    </xf>
    <xf numFmtId="0" fontId="16" fillId="0" borderId="0" xfId="6" applyFont="1" applyFill="1" applyBorder="1" applyAlignment="1">
      <alignment horizontal="left" wrapText="1"/>
    </xf>
    <xf numFmtId="0" fontId="17" fillId="0" borderId="2" xfId="6" applyFont="1" applyFill="1" applyBorder="1" applyAlignment="1">
      <alignment horizontal="left" wrapText="1"/>
    </xf>
    <xf numFmtId="0" fontId="16" fillId="0" borderId="2" xfId="6" applyFont="1" applyFill="1" applyBorder="1" applyAlignment="1">
      <alignment horizontal="left" wrapText="1"/>
    </xf>
    <xf numFmtId="166" fontId="17" fillId="0" borderId="2" xfId="6" applyNumberFormat="1" applyFont="1" applyFill="1" applyBorder="1" applyAlignment="1">
      <alignment horizontal="right" wrapText="1"/>
    </xf>
    <xf numFmtId="166" fontId="16" fillId="0" borderId="2" xfId="6" applyNumberFormat="1" applyFont="1" applyFill="1" applyBorder="1" applyAlignment="1">
      <alignment horizontal="right" wrapText="1"/>
    </xf>
    <xf numFmtId="0" fontId="17" fillId="0" borderId="3" xfId="6" applyFont="1" applyFill="1" applyBorder="1" applyAlignment="1">
      <alignment horizontal="left" wrapText="1"/>
    </xf>
    <xf numFmtId="0" fontId="16" fillId="0" borderId="3" xfId="6" applyFont="1" applyFill="1" applyBorder="1" applyAlignment="1">
      <alignment horizontal="left" wrapText="1"/>
    </xf>
    <xf numFmtId="0" fontId="16" fillId="0" borderId="0" xfId="6" applyFont="1" applyFill="1" applyBorder="1" applyAlignment="1">
      <alignment wrapText="1"/>
    </xf>
    <xf numFmtId="43" fontId="17" fillId="0" borderId="0" xfId="6" applyNumberFormat="1" applyFont="1" applyFill="1" applyBorder="1" applyAlignment="1">
      <alignment horizontal="right" wrapText="1"/>
    </xf>
    <xf numFmtId="169" fontId="16" fillId="0" borderId="0" xfId="6" applyNumberFormat="1" applyFont="1" applyFill="1" applyBorder="1" applyAlignment="1">
      <alignment horizontal="center" wrapText="1"/>
    </xf>
    <xf numFmtId="0" fontId="20" fillId="0" borderId="0" xfId="6" applyFont="1" applyFill="1" applyBorder="1" applyAlignment="1">
      <alignment wrapText="1"/>
    </xf>
    <xf numFmtId="170" fontId="17" fillId="0" borderId="0" xfId="6" applyNumberFormat="1" applyFont="1" applyFill="1" applyBorder="1" applyAlignment="1">
      <alignment horizontal="right" wrapText="1"/>
    </xf>
    <xf numFmtId="170" fontId="17" fillId="0" borderId="3" xfId="6" applyNumberFormat="1" applyFont="1" applyFill="1" applyBorder="1" applyAlignment="1">
      <alignment horizontal="right" wrapText="1"/>
    </xf>
    <xf numFmtId="169" fontId="16" fillId="0" borderId="3" xfId="6" applyNumberFormat="1" applyFont="1" applyFill="1" applyBorder="1" applyAlignment="1">
      <alignment horizontal="center" wrapText="1"/>
    </xf>
    <xf numFmtId="37" fontId="8" fillId="0" borderId="0" xfId="4" quotePrefix="1" applyNumberFormat="1" applyFont="1" applyFill="1" applyBorder="1" applyAlignment="1">
      <alignment vertical="top" wrapText="1"/>
    </xf>
    <xf numFmtId="170" fontId="16" fillId="0" borderId="0" xfId="6" applyNumberFormat="1" applyFont="1" applyFill="1" applyBorder="1" applyAlignment="1"/>
    <xf numFmtId="0" fontId="17" fillId="0" borderId="0" xfId="6" applyFont="1" applyBorder="1" applyAlignment="1">
      <alignment horizontal="left" vertical="center"/>
    </xf>
    <xf numFmtId="169" fontId="16" fillId="0" borderId="8" xfId="6" applyNumberFormat="1" applyFont="1" applyFill="1" applyBorder="1" applyAlignment="1">
      <alignment horizontal="center"/>
    </xf>
    <xf numFmtId="169" fontId="17" fillId="0" borderId="8" xfId="6" applyNumberFormat="1" applyFont="1" applyFill="1" applyBorder="1" applyAlignment="1">
      <alignment wrapText="1"/>
    </xf>
    <xf numFmtId="169" fontId="16" fillId="0" borderId="8" xfId="6" applyNumberFormat="1" applyFont="1" applyFill="1" applyBorder="1" applyAlignment="1"/>
    <xf numFmtId="169" fontId="17" fillId="0" borderId="0" xfId="6" applyNumberFormat="1" applyFont="1" applyFill="1" applyBorder="1" applyAlignment="1">
      <alignment horizontal="right" wrapText="1"/>
    </xf>
    <xf numFmtId="169" fontId="16" fillId="0" borderId="0" xfId="6" applyNumberFormat="1" applyFont="1" applyFill="1" applyBorder="1" applyAlignment="1">
      <alignment horizontal="left" wrapText="1"/>
    </xf>
    <xf numFmtId="169" fontId="16" fillId="0" borderId="0" xfId="6" applyNumberFormat="1" applyFont="1" applyFill="1" applyBorder="1" applyAlignment="1">
      <alignment horizontal="right" wrapText="1"/>
    </xf>
    <xf numFmtId="169" fontId="16" fillId="0" borderId="0" xfId="6" applyNumberFormat="1" applyFont="1" applyFill="1" applyBorder="1" applyAlignment="1">
      <alignment horizontal="left"/>
    </xf>
    <xf numFmtId="0" fontId="16" fillId="0" borderId="0" xfId="6" applyFont="1" applyFill="1" applyBorder="1" applyAlignment="1">
      <alignment vertical="center" wrapText="1"/>
    </xf>
    <xf numFmtId="168" fontId="17" fillId="0" borderId="0" xfId="6" applyNumberFormat="1" applyFont="1" applyFill="1" applyAlignment="1">
      <alignment horizontal="right" wrapText="1"/>
    </xf>
    <xf numFmtId="168" fontId="16" fillId="0" borderId="0" xfId="6" applyNumberFormat="1" applyFont="1" applyFill="1" applyAlignment="1">
      <alignment wrapText="1"/>
    </xf>
    <xf numFmtId="168" fontId="16" fillId="0" borderId="0" xfId="6" applyNumberFormat="1" applyFont="1" applyFill="1" applyAlignment="1">
      <alignment horizontal="right" wrapText="1"/>
    </xf>
    <xf numFmtId="168" fontId="16" fillId="0" borderId="0" xfId="6" applyNumberFormat="1" applyFont="1" applyFill="1"/>
    <xf numFmtId="0" fontId="16" fillId="0" borderId="0" xfId="6" applyFont="1" applyFill="1" applyBorder="1" applyAlignment="1">
      <alignment horizontal="left"/>
    </xf>
    <xf numFmtId="37" fontId="8" fillId="0" borderId="0" xfId="4" quotePrefix="1" applyNumberFormat="1" applyFont="1" applyFill="1" applyAlignment="1">
      <alignment horizontal="right" vertical="top" wrapText="1"/>
    </xf>
    <xf numFmtId="0" fontId="9" fillId="0" borderId="0" xfId="6" applyFont="1" applyFill="1" applyAlignment="1">
      <alignment horizontal="left" vertical="center" wrapText="1"/>
    </xf>
    <xf numFmtId="0" fontId="16" fillId="0" borderId="0" xfId="6" applyFont="1" applyFill="1" applyBorder="1" applyAlignment="1"/>
    <xf numFmtId="169" fontId="17" fillId="0" borderId="0" xfId="6" applyNumberFormat="1" applyFont="1" applyFill="1" applyBorder="1" applyAlignment="1"/>
    <xf numFmtId="37" fontId="16" fillId="0" borderId="0" xfId="6" applyNumberFormat="1" applyFont="1" applyFill="1" applyBorder="1" applyAlignment="1"/>
    <xf numFmtId="37" fontId="8" fillId="0" borderId="0" xfId="4" quotePrefix="1" applyNumberFormat="1" applyFont="1" applyFill="1" applyAlignment="1">
      <alignment vertical="top"/>
    </xf>
    <xf numFmtId="0" fontId="16" fillId="0" borderId="0" xfId="6" applyFont="1" applyFill="1" applyBorder="1" applyAlignment="1">
      <alignment horizontal="left" vertical="top"/>
    </xf>
    <xf numFmtId="0" fontId="16" fillId="0" borderId="0" xfId="6" applyFont="1" applyFill="1" applyAlignment="1"/>
    <xf numFmtId="0" fontId="16" fillId="0" borderId="2" xfId="6" applyFont="1" applyFill="1" applyBorder="1" applyAlignment="1"/>
    <xf numFmtId="0" fontId="16" fillId="0" borderId="2" xfId="6" applyFont="1" applyFill="1" applyBorder="1" applyAlignment="1">
      <alignment wrapText="1" indent="1"/>
    </xf>
    <xf numFmtId="0" fontId="16" fillId="0" borderId="2" xfId="6" applyFont="1" applyFill="1" applyBorder="1" applyAlignment="1">
      <alignment horizontal="left"/>
    </xf>
    <xf numFmtId="169" fontId="16" fillId="0" borderId="0" xfId="6" applyNumberFormat="1" applyFont="1" applyFill="1"/>
    <xf numFmtId="168" fontId="16" fillId="0" borderId="0" xfId="6" applyNumberFormat="1" applyFont="1" applyFill="1" applyAlignment="1">
      <alignment horizontal="right"/>
    </xf>
    <xf numFmtId="169" fontId="16" fillId="0" borderId="0" xfId="6" applyNumberFormat="1" applyFont="1" applyFill="1" applyAlignment="1">
      <alignment horizontal="left"/>
    </xf>
    <xf numFmtId="168" fontId="16" fillId="0" borderId="2" xfId="6" applyNumberFormat="1" applyFont="1" applyFill="1" applyBorder="1" applyAlignment="1">
      <alignment horizontal="left"/>
    </xf>
    <xf numFmtId="0" fontId="16" fillId="0" borderId="7" xfId="6" applyFont="1" applyFill="1" applyBorder="1" applyAlignment="1">
      <alignment horizontal="left"/>
    </xf>
    <xf numFmtId="168" fontId="16" fillId="0" borderId="7" xfId="6" applyNumberFormat="1" applyFont="1" applyFill="1" applyBorder="1" applyAlignment="1">
      <alignment horizontal="left"/>
    </xf>
    <xf numFmtId="0" fontId="16" fillId="0" borderId="0" xfId="6" applyFont="1" applyFill="1" applyAlignment="1">
      <alignment wrapText="1" indent="1"/>
    </xf>
    <xf numFmtId="168" fontId="16" fillId="0" borderId="0" xfId="6" applyNumberFormat="1" applyFont="1" applyFill="1" applyAlignment="1">
      <alignment horizontal="left"/>
    </xf>
    <xf numFmtId="168" fontId="16" fillId="0" borderId="0" xfId="6" applyNumberFormat="1" applyFont="1" applyFill="1" applyBorder="1" applyAlignment="1">
      <alignment horizontal="left"/>
    </xf>
    <xf numFmtId="0" fontId="16" fillId="0" borderId="0" xfId="6" applyFont="1" applyFill="1" applyBorder="1" applyAlignment="1">
      <alignment wrapText="1" indent="1"/>
    </xf>
    <xf numFmtId="168" fontId="16" fillId="0" borderId="7" xfId="6" applyNumberFormat="1" applyFont="1" applyFill="1" applyBorder="1"/>
    <xf numFmtId="168" fontId="16" fillId="0" borderId="2" xfId="6" applyNumberFormat="1" applyFont="1" applyFill="1" applyBorder="1"/>
    <xf numFmtId="174" fontId="17" fillId="0" borderId="3" xfId="6" applyNumberFormat="1" applyFont="1" applyFill="1" applyBorder="1" applyAlignment="1">
      <alignment horizontal="left" vertical="center"/>
    </xf>
    <xf numFmtId="0" fontId="17" fillId="0" borderId="3" xfId="6" applyFont="1" applyFill="1" applyBorder="1" applyAlignment="1">
      <alignment horizontal="left" vertical="center"/>
    </xf>
    <xf numFmtId="37" fontId="17" fillId="0" borderId="3" xfId="6" applyNumberFormat="1" applyFont="1" applyFill="1" applyBorder="1" applyAlignment="1">
      <alignment horizontal="left" vertical="center"/>
    </xf>
    <xf numFmtId="0" fontId="20" fillId="0" borderId="0" xfId="6" applyFont="1" applyFill="1" applyAlignment="1">
      <alignment vertical="center" wrapText="1"/>
    </xf>
    <xf numFmtId="0" fontId="23" fillId="0" borderId="0" xfId="6" applyFont="1" applyFill="1" applyAlignment="1">
      <alignment horizontal="left" vertical="center" wrapText="1"/>
    </xf>
    <xf numFmtId="169" fontId="17" fillId="0" borderId="0" xfId="6" applyNumberFormat="1" applyFont="1" applyFill="1" applyAlignment="1">
      <alignment wrapText="1"/>
    </xf>
    <xf numFmtId="168" fontId="16" fillId="0" borderId="0" xfId="0" applyNumberFormat="1" applyFont="1" applyFill="1" applyAlignment="1">
      <alignment vertical="center" wrapText="1"/>
    </xf>
    <xf numFmtId="169" fontId="16" fillId="0" borderId="0" xfId="6" applyNumberFormat="1" applyFont="1" applyFill="1" applyAlignment="1"/>
    <xf numFmtId="169" fontId="17" fillId="0" borderId="1" xfId="6" applyNumberFormat="1" applyFont="1" applyFill="1" applyBorder="1" applyAlignment="1">
      <alignment wrapText="1"/>
    </xf>
    <xf numFmtId="169" fontId="16" fillId="0" borderId="1" xfId="6" applyNumberFormat="1" applyFont="1" applyFill="1" applyBorder="1" applyAlignment="1"/>
    <xf numFmtId="171" fontId="10" fillId="0" borderId="4" xfId="8" quotePrefix="1" applyNumberFormat="1" applyFont="1" applyFill="1" applyBorder="1" applyAlignment="1">
      <alignment vertical="top" wrapText="1"/>
    </xf>
    <xf numFmtId="171" fontId="10" fillId="0" borderId="0" xfId="8" quotePrefix="1" applyNumberFormat="1" applyFont="1" applyFill="1" applyAlignment="1">
      <alignment vertical="top" wrapText="1"/>
    </xf>
    <xf numFmtId="171" fontId="8" fillId="0" borderId="0" xfId="8" quotePrefix="1" applyNumberFormat="1" applyFont="1" applyFill="1" applyAlignment="1">
      <alignment vertical="top" wrapText="1"/>
    </xf>
    <xf numFmtId="0" fontId="9" fillId="0" borderId="0" xfId="6" applyFont="1" applyFill="1" applyAlignment="1">
      <alignment wrapText="1"/>
    </xf>
    <xf numFmtId="168" fontId="16" fillId="0" borderId="0" xfId="6" applyNumberFormat="1" applyFont="1" applyFill="1" applyAlignment="1">
      <alignment vertical="center"/>
    </xf>
    <xf numFmtId="0" fontId="16" fillId="0" borderId="0" xfId="0" applyFont="1" applyFill="1" applyAlignment="1">
      <alignment horizontal="center"/>
    </xf>
    <xf numFmtId="0" fontId="17" fillId="0" borderId="0" xfId="6" applyFont="1" applyAlignment="1">
      <alignment wrapText="1"/>
    </xf>
    <xf numFmtId="0" fontId="6" fillId="0" borderId="0" xfId="6" applyFill="1" applyAlignment="1">
      <alignment horizontal="right" wrapText="1"/>
    </xf>
    <xf numFmtId="0" fontId="16" fillId="0" borderId="0" xfId="6" applyFont="1" applyAlignment="1">
      <alignment vertical="top" wrapText="1"/>
    </xf>
    <xf numFmtId="0" fontId="9" fillId="0" borderId="0" xfId="6" applyFont="1" applyFill="1" applyBorder="1" applyAlignment="1">
      <alignment horizontal="left" vertical="top" wrapText="1"/>
    </xf>
    <xf numFmtId="0" fontId="9" fillId="0" borderId="0" xfId="6" applyFont="1" applyFill="1" applyAlignment="1">
      <alignment horizontal="left" vertical="top" wrapText="1"/>
    </xf>
    <xf numFmtId="0" fontId="16" fillId="0" borderId="0" xfId="6" applyFont="1" applyAlignment="1">
      <alignment wrapText="1"/>
    </xf>
    <xf numFmtId="173" fontId="22" fillId="0" borderId="0" xfId="6" applyNumberFormat="1" applyFont="1" applyBorder="1" applyAlignment="1"/>
    <xf numFmtId="37" fontId="2" fillId="0" borderId="3" xfId="4" applyNumberFormat="1" applyFont="1" applyFill="1" applyBorder="1" applyAlignment="1">
      <alignment horizontal="right" vertical="center"/>
    </xf>
    <xf numFmtId="43" fontId="3" fillId="0" borderId="3" xfId="3" applyNumberFormat="1" applyFont="1" applyFill="1" applyBorder="1" applyAlignment="1">
      <alignment horizontal="right" vertical="center" wrapText="1"/>
    </xf>
    <xf numFmtId="37" fontId="3" fillId="0" borderId="4" xfId="3" applyNumberFormat="1" applyFont="1" applyFill="1" applyBorder="1" applyAlignment="1">
      <alignment horizontal="right" wrapText="1"/>
    </xf>
    <xf numFmtId="37" fontId="3" fillId="0" borderId="0" xfId="3" applyNumberFormat="1" applyFont="1" applyFill="1" applyAlignment="1">
      <alignment horizontal="left" vertical="center" wrapText="1"/>
    </xf>
    <xf numFmtId="37" fontId="3" fillId="0" borderId="0" xfId="3" applyNumberFormat="1" applyFont="1" applyFill="1" applyBorder="1" applyAlignment="1">
      <alignment horizontal="left" vertical="center" wrapText="1"/>
    </xf>
    <xf numFmtId="37" fontId="3" fillId="0" borderId="0" xfId="3" applyNumberFormat="1" applyFont="1" applyFill="1" applyAlignment="1">
      <alignment horizontal="left" wrapText="1"/>
    </xf>
    <xf numFmtId="43" fontId="2" fillId="0" borderId="3" xfId="3" applyNumberFormat="1" applyFont="1" applyFill="1" applyBorder="1" applyAlignment="1">
      <alignment horizontal="right" vertical="center" wrapText="1"/>
    </xf>
    <xf numFmtId="0" fontId="17" fillId="0" borderId="0" xfId="6" applyNumberFormat="1" applyFont="1" applyAlignment="1">
      <alignment horizontal="right"/>
    </xf>
    <xf numFmtId="37" fontId="17" fillId="0" borderId="0" xfId="6" applyNumberFormat="1" applyFont="1" applyBorder="1" applyAlignment="1"/>
    <xf numFmtId="168" fontId="17" fillId="0" borderId="0" xfId="0" applyNumberFormat="1" applyFont="1" applyAlignment="1"/>
    <xf numFmtId="168" fontId="17" fillId="0" borderId="7" xfId="0" applyNumberFormat="1" applyFont="1" applyBorder="1"/>
    <xf numFmtId="168" fontId="17" fillId="0" borderId="0" xfId="0" applyNumberFormat="1" applyFont="1" applyBorder="1"/>
    <xf numFmtId="168" fontId="17" fillId="0" borderId="0" xfId="0" applyNumberFormat="1" applyFont="1"/>
    <xf numFmtId="168" fontId="17" fillId="0" borderId="2" xfId="0" applyNumberFormat="1" applyFont="1" applyBorder="1"/>
    <xf numFmtId="37" fontId="17" fillId="0" borderId="3" xfId="6" applyNumberFormat="1" applyFont="1" applyBorder="1" applyAlignment="1">
      <alignment wrapText="1"/>
    </xf>
    <xf numFmtId="37" fontId="17" fillId="0" borderId="0" xfId="6" applyNumberFormat="1" applyFont="1" applyBorder="1" applyAlignment="1">
      <alignment wrapText="1"/>
    </xf>
    <xf numFmtId="168" fontId="17" fillId="0" borderId="0" xfId="0" applyNumberFormat="1" applyFont="1" applyFill="1"/>
    <xf numFmtId="170" fontId="17" fillId="0" borderId="0" xfId="0" applyNumberFormat="1" applyFont="1"/>
    <xf numFmtId="168" fontId="17" fillId="0" borderId="7" xfId="0" applyNumberFormat="1" applyFont="1" applyFill="1" applyBorder="1"/>
    <xf numFmtId="168" fontId="17" fillId="0" borderId="6" xfId="0" applyNumberFormat="1" applyFont="1" applyBorder="1"/>
    <xf numFmtId="168" fontId="17" fillId="0" borderId="6" xfId="6" applyNumberFormat="1" applyFont="1" applyBorder="1" applyAlignment="1">
      <alignment horizontal="left" wrapText="1"/>
    </xf>
    <xf numFmtId="168" fontId="17" fillId="0" borderId="0" xfId="6" applyNumberFormat="1" applyFont="1" applyBorder="1" applyAlignment="1">
      <alignment horizontal="left" wrapText="1"/>
    </xf>
    <xf numFmtId="0" fontId="2" fillId="0" borderId="3" xfId="3" applyNumberFormat="1" applyFont="1" applyFill="1" applyBorder="1" applyAlignment="1">
      <alignment horizontal="right" vertical="center" wrapText="1"/>
    </xf>
    <xf numFmtId="165" fontId="29" fillId="0" borderId="3" xfId="4" quotePrefix="1" applyNumberFormat="1" applyFont="1" applyFill="1" applyBorder="1" applyAlignment="1">
      <alignment horizontal="right" vertical="center" wrapText="1"/>
    </xf>
    <xf numFmtId="165" fontId="3" fillId="0" borderId="3" xfId="4" quotePrefix="1" applyNumberFormat="1" applyFont="1" applyFill="1" applyBorder="1" applyAlignment="1">
      <alignment horizontal="right" vertical="center" wrapText="1"/>
    </xf>
    <xf numFmtId="165" fontId="2" fillId="0" borderId="3" xfId="4" quotePrefix="1" applyNumberFormat="1" applyFont="1" applyFill="1" applyBorder="1" applyAlignment="1">
      <alignment horizontal="right" vertical="center" wrapText="1"/>
    </xf>
    <xf numFmtId="0" fontId="3" fillId="0" borderId="3" xfId="4" quotePrefix="1" applyNumberFormat="1" applyFont="1" applyFill="1" applyBorder="1" applyAlignment="1">
      <alignment horizontal="right" vertical="center" wrapText="1"/>
    </xf>
    <xf numFmtId="37" fontId="3" fillId="3" borderId="1" xfId="3" applyNumberFormat="1" applyFont="1" applyFill="1" applyBorder="1" applyAlignment="1">
      <alignment horizontal="right" wrapText="1"/>
    </xf>
    <xf numFmtId="168" fontId="17" fillId="0" borderId="3" xfId="6" applyNumberFormat="1" applyFont="1" applyFill="1" applyBorder="1"/>
    <xf numFmtId="0" fontId="20" fillId="0" borderId="0" xfId="6" applyFont="1" applyBorder="1" applyAlignment="1">
      <alignment vertical="center" wrapText="1"/>
    </xf>
    <xf numFmtId="177" fontId="17" fillId="0" borderId="3" xfId="6" applyNumberFormat="1" applyFont="1" applyFill="1" applyBorder="1" applyAlignment="1">
      <alignment horizontal="right" vertical="center" wrapText="1"/>
    </xf>
    <xf numFmtId="37" fontId="10" fillId="0" borderId="0" xfId="4" applyNumberFormat="1" applyFont="1" applyFill="1" applyAlignment="1">
      <alignment horizontal="left" vertical="top" wrapText="1"/>
    </xf>
    <xf numFmtId="37" fontId="8" fillId="0" borderId="0" xfId="4" quotePrefix="1" applyNumberFormat="1" applyFont="1" applyFill="1" applyAlignment="1">
      <alignment vertical="top" wrapText="1"/>
    </xf>
    <xf numFmtId="0" fontId="3" fillId="0" borderId="1" xfId="1" quotePrefix="1" applyNumberFormat="1" applyFont="1" applyFill="1" applyBorder="1" applyAlignment="1">
      <alignment horizontal="right" wrapText="1"/>
    </xf>
    <xf numFmtId="0" fontId="3" fillId="0" borderId="5" xfId="3" applyNumberFormat="1" applyFont="1" applyFill="1" applyBorder="1" applyAlignment="1">
      <alignment horizontal="left" vertical="top"/>
    </xf>
    <xf numFmtId="37" fontId="3" fillId="0" borderId="4" xfId="3" applyNumberFormat="1" applyFont="1" applyFill="1" applyBorder="1" applyAlignment="1">
      <alignment horizontal="left" vertical="center"/>
    </xf>
    <xf numFmtId="37" fontId="3" fillId="0" borderId="0" xfId="3" applyNumberFormat="1" applyFont="1" applyFill="1" applyBorder="1" applyAlignment="1">
      <alignment horizontal="left" vertical="center"/>
    </xf>
    <xf numFmtId="37" fontId="2" fillId="0" borderId="4" xfId="3" applyNumberFormat="1" applyFont="1" applyFill="1" applyBorder="1" applyAlignment="1">
      <alignment horizontal="left" vertical="center"/>
    </xf>
    <xf numFmtId="37" fontId="10" fillId="0" borderId="4" xfId="4" applyNumberFormat="1" applyFont="1" applyFill="1" applyBorder="1" applyAlignment="1">
      <alignment horizontal="left" vertical="top" wrapText="1" shrinkToFit="1"/>
    </xf>
    <xf numFmtId="37" fontId="2" fillId="0" borderId="6" xfId="3" applyNumberFormat="1" applyFont="1" applyFill="1" applyBorder="1" applyAlignment="1">
      <alignment horizontal="left" vertical="center" wrapText="1"/>
    </xf>
    <xf numFmtId="37" fontId="2" fillId="0" borderId="0" xfId="3" applyNumberFormat="1" applyFont="1" applyFill="1" applyBorder="1" applyAlignment="1">
      <alignment horizontal="left" vertical="center"/>
    </xf>
    <xf numFmtId="37" fontId="3" fillId="0" borderId="2" xfId="3" applyNumberFormat="1" applyFont="1" applyFill="1" applyBorder="1" applyAlignment="1">
      <alignment horizontal="left" vertical="center" wrapText="1"/>
    </xf>
    <xf numFmtId="37" fontId="14" fillId="0" borderId="0" xfId="4" applyNumberFormat="1" applyFont="1" applyFill="1" applyAlignment="1">
      <alignment horizontal="left" wrapText="1"/>
    </xf>
    <xf numFmtId="37" fontId="10" fillId="0" borderId="0" xfId="4" applyNumberFormat="1" applyFont="1" applyFill="1" applyBorder="1" applyAlignment="1">
      <alignment horizontal="left" vertical="top" wrapText="1" shrinkToFit="1"/>
    </xf>
    <xf numFmtId="37" fontId="10" fillId="0" borderId="0" xfId="4" applyNumberFormat="1" applyFont="1" applyFill="1" applyBorder="1" applyAlignment="1">
      <alignment horizontal="left" vertical="top" wrapText="1"/>
    </xf>
    <xf numFmtId="37" fontId="3" fillId="0" borderId="0" xfId="4" applyNumberFormat="1" applyFont="1" applyFill="1" applyAlignment="1">
      <alignment horizontal="left" wrapText="1"/>
    </xf>
    <xf numFmtId="37" fontId="2" fillId="0" borderId="6" xfId="3" applyNumberFormat="1" applyFont="1" applyFill="1" applyBorder="1" applyAlignment="1">
      <alignment horizontal="left"/>
    </xf>
    <xf numFmtId="37" fontId="3" fillId="0" borderId="2" xfId="3" applyNumberFormat="1" applyFont="1" applyFill="1" applyBorder="1" applyAlignment="1">
      <alignment horizontal="left"/>
    </xf>
    <xf numFmtId="37" fontId="3" fillId="0" borderId="0" xfId="3" applyNumberFormat="1" applyFont="1" applyFill="1" applyBorder="1" applyAlignment="1">
      <alignment horizontal="left"/>
    </xf>
    <xf numFmtId="37" fontId="2" fillId="0" borderId="0" xfId="3" applyNumberFormat="1" applyFont="1" applyFill="1" applyAlignment="1">
      <alignment horizontal="left"/>
    </xf>
    <xf numFmtId="37" fontId="8" fillId="0" borderId="0" xfId="4" quotePrefix="1" applyNumberFormat="1" applyFont="1" applyFill="1" applyAlignment="1">
      <alignment horizontal="left" wrapText="1"/>
    </xf>
    <xf numFmtId="164" fontId="2" fillId="0" borderId="3" xfId="3" applyNumberFormat="1" applyFont="1" applyFill="1" applyBorder="1" applyAlignment="1">
      <alignment horizontal="left"/>
    </xf>
    <xf numFmtId="164" fontId="3" fillId="0" borderId="0" xfId="3" applyNumberFormat="1" applyFont="1" applyFill="1" applyAlignment="1">
      <alignment horizontal="left"/>
    </xf>
    <xf numFmtId="164" fontId="3" fillId="0" borderId="0" xfId="3" applyNumberFormat="1" applyFont="1" applyFill="1" applyAlignment="1">
      <alignment horizontal="left" wrapText="1"/>
    </xf>
    <xf numFmtId="164" fontId="2" fillId="0" borderId="7" xfId="3" applyFont="1" applyFill="1" applyBorder="1" applyAlignment="1">
      <alignment horizontal="left"/>
    </xf>
    <xf numFmtId="164" fontId="10" fillId="0" borderId="4" xfId="3" applyFont="1" applyFill="1" applyBorder="1" applyAlignment="1">
      <alignment horizontal="left" vertical="top" wrapText="1"/>
    </xf>
    <xf numFmtId="0" fontId="3" fillId="0" borderId="0" xfId="4" applyFont="1" applyFill="1" applyAlignment="1">
      <alignment horizontal="left" wrapText="1"/>
    </xf>
    <xf numFmtId="164" fontId="3" fillId="0" borderId="2" xfId="3" applyNumberFormat="1" applyFont="1" applyFill="1" applyBorder="1" applyAlignment="1">
      <alignment horizontal="left" wrapText="1"/>
    </xf>
    <xf numFmtId="0" fontId="9" fillId="0" borderId="0" xfId="6" applyFont="1" applyFill="1" applyBorder="1" applyAlignment="1">
      <alignment horizontal="left" vertical="top" wrapText="1"/>
    </xf>
    <xf numFmtId="0" fontId="17" fillId="0" borderId="0" xfId="6" applyFont="1" applyFill="1" applyBorder="1" applyAlignment="1">
      <alignment horizontal="left" wrapText="1"/>
    </xf>
    <xf numFmtId="0" fontId="9" fillId="0" borderId="0" xfId="6" applyFont="1" applyAlignment="1">
      <alignment wrapText="1"/>
    </xf>
    <xf numFmtId="0" fontId="16" fillId="0" borderId="0" xfId="6" applyFont="1" applyAlignment="1">
      <alignment horizontal="left" wrapText="1"/>
    </xf>
    <xf numFmtId="0" fontId="16" fillId="0" borderId="2" xfId="6" applyFont="1" applyBorder="1" applyAlignment="1">
      <alignment horizontal="left" wrapText="1"/>
    </xf>
    <xf numFmtId="0" fontId="17" fillId="0" borderId="6" xfId="6" applyFont="1" applyBorder="1" applyAlignment="1">
      <alignment horizontal="left" wrapText="1"/>
    </xf>
    <xf numFmtId="0" fontId="17" fillId="0" borderId="6" xfId="6" applyFont="1" applyFill="1" applyBorder="1" applyAlignment="1">
      <alignment horizontal="left" wrapText="1"/>
    </xf>
    <xf numFmtId="0" fontId="16" fillId="0" borderId="2" xfId="6" applyFont="1" applyFill="1" applyBorder="1" applyAlignment="1">
      <alignment horizontal="left" wrapText="1"/>
    </xf>
    <xf numFmtId="0" fontId="17" fillId="0" borderId="3" xfId="6" applyFont="1" applyFill="1" applyBorder="1" applyAlignment="1">
      <alignment horizontal="left" vertical="center" wrapText="1"/>
    </xf>
    <xf numFmtId="0" fontId="16" fillId="0" borderId="4" xfId="6" applyFont="1" applyFill="1" applyBorder="1" applyAlignment="1">
      <alignment horizontal="left" wrapText="1"/>
    </xf>
    <xf numFmtId="0" fontId="16" fillId="0" borderId="0" xfId="6" applyFont="1" applyFill="1" applyBorder="1" applyAlignment="1">
      <alignment horizontal="left" wrapText="1"/>
    </xf>
    <xf numFmtId="0" fontId="17" fillId="0" borderId="3" xfId="6" applyFont="1" applyFill="1" applyBorder="1" applyAlignment="1">
      <alignment horizontal="left" wrapText="1"/>
    </xf>
    <xf numFmtId="0" fontId="16" fillId="0" borderId="0" xfId="6" applyFont="1" applyBorder="1" applyAlignment="1">
      <alignment horizontal="left" wrapText="1"/>
    </xf>
    <xf numFmtId="0" fontId="9" fillId="0" borderId="0" xfId="6" applyFont="1" applyFill="1" applyAlignment="1">
      <alignment horizontal="left" vertical="top" wrapText="1"/>
    </xf>
    <xf numFmtId="0" fontId="9" fillId="0" borderId="0" xfId="6" applyFont="1" applyFill="1" applyAlignment="1">
      <alignment wrapText="1"/>
    </xf>
    <xf numFmtId="0" fontId="17" fillId="0" borderId="6" xfId="6" applyFont="1" applyBorder="1" applyAlignment="1">
      <alignment horizontal="left" vertical="center" wrapText="1"/>
    </xf>
    <xf numFmtId="0" fontId="17" fillId="0" borderId="3" xfId="6" applyFont="1" applyBorder="1" applyAlignment="1">
      <alignment horizontal="left" vertical="center" wrapText="1"/>
    </xf>
    <xf numFmtId="0" fontId="17" fillId="0" borderId="8" xfId="6" applyFont="1" applyFill="1" applyBorder="1" applyAlignment="1">
      <alignment horizontal="left" vertical="center" wrapText="1"/>
    </xf>
    <xf numFmtId="0" fontId="16" fillId="0" borderId="0" xfId="6" applyFont="1" applyFill="1" applyBorder="1" applyAlignment="1">
      <alignment horizontal="left" vertical="center" wrapText="1"/>
    </xf>
    <xf numFmtId="0" fontId="17" fillId="0" borderId="0" xfId="6" applyFont="1" applyAlignment="1">
      <alignment horizontal="left"/>
    </xf>
    <xf numFmtId="0" fontId="16" fillId="0" borderId="0" xfId="6" applyFont="1" applyAlignment="1">
      <alignment horizontal="left"/>
    </xf>
    <xf numFmtId="0" fontId="17" fillId="0" borderId="7" xfId="6" applyFont="1" applyBorder="1" applyAlignment="1">
      <alignment horizontal="left" vertical="center" wrapText="1"/>
    </xf>
    <xf numFmtId="0" fontId="17" fillId="0" borderId="2" xfId="6" applyFont="1" applyBorder="1" applyAlignment="1">
      <alignment horizontal="right" wrapText="1"/>
    </xf>
    <xf numFmtId="0" fontId="17" fillId="0" borderId="7" xfId="6" applyFont="1" applyBorder="1" applyAlignment="1">
      <alignment horizontal="right" wrapText="1"/>
    </xf>
    <xf numFmtId="0" fontId="17" fillId="0" borderId="7" xfId="6" applyFont="1" applyBorder="1" applyAlignment="1">
      <alignment horizontal="center" wrapText="1"/>
    </xf>
    <xf numFmtId="0" fontId="17" fillId="0" borderId="0" xfId="6" applyFont="1" applyAlignment="1">
      <alignment wrapText="1"/>
    </xf>
    <xf numFmtId="0" fontId="16" fillId="0" borderId="0" xfId="6" applyFont="1" applyAlignment="1">
      <alignment wrapText="1"/>
    </xf>
    <xf numFmtId="0" fontId="17" fillId="0" borderId="2" xfId="6" applyFont="1" applyBorder="1" applyAlignment="1">
      <alignment horizontal="center" wrapText="1"/>
    </xf>
    <xf numFmtId="171" fontId="10" fillId="0" borderId="0" xfId="8" quotePrefix="1" applyNumberFormat="1" applyFont="1" applyFill="1" applyAlignment="1">
      <alignment horizontal="left" vertical="top" wrapText="1"/>
    </xf>
    <xf numFmtId="171" fontId="10" fillId="0" borderId="4" xfId="8" quotePrefix="1" applyNumberFormat="1" applyFont="1" applyFill="1" applyBorder="1" applyAlignment="1">
      <alignment vertical="top" wrapText="1"/>
    </xf>
  </cellXfs>
  <cellStyles count="9">
    <cellStyle name="Comma" xfId="1" builtinId="3"/>
    <cellStyle name="Currency" xfId="2" builtinId="4"/>
    <cellStyle name="Normal" xfId="0" builtinId="0"/>
    <cellStyle name="Normal 37" xfId="7"/>
    <cellStyle name="Normal 41" xfId="6"/>
    <cellStyle name="Normal_Display" xfId="3"/>
    <cellStyle name="Normal_From Nat EF excel draft extrait clarity" xfId="4"/>
    <cellStyle name="Normal_From Nat EF excel draft extrait clarity 3" xfId="8"/>
    <cellStyle name="Normal_Historical Financial summary 5 years US$ Janv.05_From Nat EF excel draft extrait clarity" xf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X44"/>
  <sheetViews>
    <sheetView showGridLines="0" view="pageBreakPreview" topLeftCell="A19" zoomScale="110" zoomScaleNormal="100" zoomScaleSheetLayoutView="110" zoomScalePageLayoutView="85" workbookViewId="0">
      <selection activeCell="B42" sqref="B42:U42"/>
    </sheetView>
  </sheetViews>
  <sheetFormatPr defaultColWidth="9.140625" defaultRowHeight="12" customHeight="1"/>
  <cols>
    <col min="1" max="1" width="1.42578125" style="4" customWidth="1"/>
    <col min="2" max="2" width="69.85546875" style="4" customWidth="1"/>
    <col min="3" max="3" width="8.85546875" style="53" customWidth="1"/>
    <col min="4" max="4" width="2.140625" style="53" bestFit="1" customWidth="1"/>
    <col min="5" max="5" width="9.28515625" style="54" customWidth="1"/>
    <col min="6" max="6" width="2.140625" style="54" bestFit="1" customWidth="1"/>
    <col min="7" max="7" width="8.85546875" style="53" customWidth="1"/>
    <col min="8" max="8" width="2.140625" style="53" bestFit="1" customWidth="1"/>
    <col min="9" max="9" width="10.42578125" style="53" customWidth="1"/>
    <col min="10" max="10" width="2.140625" style="53" bestFit="1" customWidth="1"/>
    <col min="11" max="11" width="8.85546875" style="53" customWidth="1"/>
    <col min="12" max="12" width="2.140625" style="53" bestFit="1" customWidth="1"/>
    <col min="13" max="13" width="8.7109375" style="53" customWidth="1"/>
    <col min="14" max="14" width="2.140625" style="53" bestFit="1" customWidth="1"/>
    <col min="15" max="15" width="9.140625" style="53" customWidth="1"/>
    <col min="16" max="16" width="2.140625" style="53" bestFit="1" customWidth="1"/>
    <col min="17" max="17" width="9" style="53" customWidth="1"/>
    <col min="18" max="18" width="2.140625" style="53" bestFit="1" customWidth="1"/>
    <col min="19" max="19" width="9" style="53" customWidth="1"/>
    <col min="20" max="20" width="2.140625" style="53" bestFit="1" customWidth="1"/>
    <col min="21" max="21" width="9.7109375" style="53" customWidth="1"/>
    <col min="22" max="22" width="2.140625" style="53" customWidth="1"/>
    <col min="23" max="23" width="8.85546875" style="53" customWidth="1"/>
    <col min="24" max="16384" width="9.140625" style="4"/>
  </cols>
  <sheetData>
    <row r="1" spans="1:24" ht="12.75" customHeight="1">
      <c r="A1" s="1" t="s">
        <v>0</v>
      </c>
      <c r="B1" s="2"/>
      <c r="C1" s="2"/>
      <c r="D1" s="2"/>
      <c r="E1" s="2"/>
      <c r="F1" s="2"/>
      <c r="G1" s="2"/>
      <c r="H1" s="2"/>
      <c r="I1" s="2"/>
      <c r="J1" s="2"/>
      <c r="K1" s="2"/>
      <c r="L1" s="2"/>
      <c r="M1" s="3"/>
      <c r="N1" s="3"/>
      <c r="O1" s="3"/>
      <c r="P1" s="3"/>
      <c r="Q1" s="3"/>
      <c r="R1" s="3"/>
      <c r="S1" s="3"/>
      <c r="T1" s="3"/>
      <c r="U1" s="3"/>
      <c r="V1" s="3"/>
      <c r="W1" s="3"/>
    </row>
    <row r="2" spans="1:24" ht="12.75" customHeight="1">
      <c r="A2" s="1" t="s">
        <v>119</v>
      </c>
      <c r="B2" s="2"/>
      <c r="C2" s="2"/>
      <c r="D2" s="2"/>
      <c r="E2" s="2"/>
      <c r="F2" s="2"/>
      <c r="G2" s="2"/>
      <c r="H2" s="2"/>
      <c r="I2" s="2"/>
      <c r="J2" s="2"/>
      <c r="K2" s="2"/>
      <c r="L2" s="2"/>
      <c r="M2" s="3"/>
      <c r="N2" s="3"/>
      <c r="O2" s="3"/>
      <c r="P2" s="3"/>
      <c r="Q2" s="3"/>
      <c r="R2" s="3"/>
      <c r="S2" s="3"/>
      <c r="T2" s="3"/>
      <c r="U2" s="3"/>
      <c r="V2" s="3"/>
      <c r="W2" s="3"/>
    </row>
    <row r="3" spans="1:24" ht="12.75" customHeight="1">
      <c r="A3" s="243" t="s">
        <v>188</v>
      </c>
      <c r="B3" s="243"/>
      <c r="C3" s="243"/>
      <c r="D3" s="272"/>
      <c r="E3" s="243"/>
      <c r="F3" s="272"/>
      <c r="G3" s="243"/>
      <c r="H3" s="272"/>
      <c r="I3" s="243"/>
      <c r="J3" s="272"/>
      <c r="K3" s="243"/>
      <c r="L3" s="272"/>
      <c r="M3" s="5"/>
      <c r="N3" s="5"/>
      <c r="O3" s="5"/>
      <c r="P3" s="5"/>
      <c r="Q3" s="5"/>
      <c r="R3" s="5"/>
      <c r="S3" s="5"/>
      <c r="T3" s="5"/>
      <c r="U3" s="5"/>
      <c r="V3" s="5"/>
      <c r="W3" s="5"/>
    </row>
    <row r="4" spans="1:24" ht="12.75" customHeight="1">
      <c r="A4" s="5" t="s">
        <v>36</v>
      </c>
      <c r="B4" s="3"/>
      <c r="C4" s="3"/>
      <c r="D4" s="3"/>
      <c r="E4" s="2"/>
      <c r="F4" s="2"/>
      <c r="G4" s="3"/>
      <c r="H4" s="3"/>
      <c r="I4" s="3"/>
      <c r="J4" s="3"/>
      <c r="K4" s="3"/>
      <c r="L4" s="3"/>
      <c r="M4" s="3"/>
      <c r="N4" s="3"/>
      <c r="O4" s="3"/>
      <c r="P4" s="3"/>
      <c r="Q4" s="3"/>
      <c r="R4" s="3"/>
      <c r="S4" s="3"/>
      <c r="T4" s="3"/>
      <c r="U4" s="3"/>
      <c r="V4" s="3"/>
      <c r="W4" s="3"/>
    </row>
    <row r="5" spans="1:24" s="9" customFormat="1" ht="12" customHeight="1">
      <c r="A5" s="6"/>
      <c r="B5" s="7"/>
      <c r="C5" s="8"/>
      <c r="D5" s="8"/>
      <c r="E5" s="8"/>
      <c r="F5" s="8"/>
      <c r="G5" s="8"/>
      <c r="H5" s="8"/>
      <c r="I5" s="8"/>
      <c r="J5" s="8"/>
      <c r="K5" s="8"/>
      <c r="L5" s="8"/>
      <c r="M5" s="8"/>
      <c r="N5" s="8"/>
      <c r="O5" s="8"/>
      <c r="P5" s="8"/>
      <c r="Q5" s="8"/>
      <c r="R5" s="8"/>
      <c r="S5" s="8"/>
      <c r="T5" s="8"/>
      <c r="U5" s="8"/>
      <c r="V5" s="8"/>
      <c r="W5" s="8"/>
    </row>
    <row r="6" spans="1:24" ht="15" customHeight="1" thickBot="1">
      <c r="A6" s="10" t="s">
        <v>120</v>
      </c>
      <c r="B6" s="11"/>
      <c r="C6" s="12"/>
      <c r="D6" s="12"/>
      <c r="E6" s="12"/>
      <c r="F6" s="12"/>
      <c r="G6" s="13"/>
      <c r="H6" s="13"/>
      <c r="I6" s="270"/>
      <c r="J6" s="270"/>
      <c r="K6" s="368">
        <v>2020</v>
      </c>
      <c r="L6" s="56"/>
      <c r="M6" s="14"/>
      <c r="N6" s="14"/>
      <c r="O6" s="14"/>
      <c r="P6" s="14"/>
      <c r="Q6" s="15"/>
      <c r="R6" s="15"/>
      <c r="S6" s="657">
        <v>2019</v>
      </c>
      <c r="T6" s="657"/>
      <c r="U6" s="657"/>
      <c r="V6" s="271"/>
      <c r="W6" s="16"/>
      <c r="X6" s="17"/>
    </row>
    <row r="7" spans="1:24" s="19" customFormat="1" ht="26.45" customHeight="1">
      <c r="A7" s="658"/>
      <c r="B7" s="658"/>
      <c r="C7" s="478" t="s">
        <v>1</v>
      </c>
      <c r="D7" s="478"/>
      <c r="E7" s="479" t="s">
        <v>175</v>
      </c>
      <c r="F7" s="479"/>
      <c r="G7" s="478" t="s">
        <v>176</v>
      </c>
      <c r="H7" s="478"/>
      <c r="I7" s="478" t="s">
        <v>177</v>
      </c>
      <c r="J7" s="478"/>
      <c r="K7" s="478" t="s">
        <v>178</v>
      </c>
      <c r="L7" s="478"/>
      <c r="M7" s="480" t="s">
        <v>1</v>
      </c>
      <c r="N7" s="481"/>
      <c r="O7" s="482" t="s">
        <v>175</v>
      </c>
      <c r="P7" s="482"/>
      <c r="Q7" s="480" t="s">
        <v>176</v>
      </c>
      <c r="R7" s="480"/>
      <c r="S7" s="480" t="s">
        <v>177</v>
      </c>
      <c r="T7" s="480"/>
      <c r="U7" s="480" t="s">
        <v>178</v>
      </c>
      <c r="V7" s="480"/>
      <c r="W7" s="18"/>
    </row>
    <row r="8" spans="1:24" s="19" customFormat="1" ht="14.45" customHeight="1">
      <c r="A8" s="369"/>
      <c r="B8" s="369"/>
      <c r="C8" s="370"/>
      <c r="D8" s="370"/>
      <c r="E8" s="371"/>
      <c r="F8" s="371"/>
      <c r="G8" s="370"/>
      <c r="H8" s="370"/>
      <c r="I8" s="517" t="s">
        <v>291</v>
      </c>
      <c r="J8" s="370"/>
      <c r="K8" s="517" t="s">
        <v>291</v>
      </c>
      <c r="L8" s="370"/>
      <c r="M8" s="274" t="s">
        <v>231</v>
      </c>
      <c r="N8" s="373"/>
      <c r="O8" s="274" t="s">
        <v>231</v>
      </c>
      <c r="P8" s="374"/>
      <c r="Q8" s="274" t="s">
        <v>231</v>
      </c>
      <c r="R8" s="372"/>
      <c r="S8" s="274" t="s">
        <v>231</v>
      </c>
      <c r="T8" s="372"/>
      <c r="U8" s="274" t="s">
        <v>231</v>
      </c>
      <c r="V8" s="372"/>
      <c r="W8" s="18"/>
    </row>
    <row r="9" spans="1:24" ht="12.75" customHeight="1">
      <c r="A9" s="243" t="s">
        <v>24</v>
      </c>
      <c r="B9" s="5"/>
      <c r="C9" s="21"/>
      <c r="D9" s="21"/>
      <c r="E9" s="22"/>
      <c r="F9" s="22"/>
      <c r="G9" s="22"/>
      <c r="H9" s="22"/>
      <c r="I9" s="22"/>
      <c r="J9" s="22"/>
      <c r="K9" s="341"/>
      <c r="L9" s="22"/>
      <c r="M9" s="21"/>
      <c r="N9" s="21"/>
      <c r="O9" s="21"/>
      <c r="P9" s="21"/>
      <c r="Q9" s="21"/>
      <c r="R9" s="21"/>
      <c r="S9" s="21"/>
      <c r="T9" s="21"/>
      <c r="U9" s="21"/>
      <c r="V9" s="21"/>
      <c r="W9" s="21"/>
    </row>
    <row r="10" spans="1:24" ht="12.75" customHeight="1">
      <c r="A10" s="5"/>
      <c r="B10" s="5" t="s">
        <v>2</v>
      </c>
      <c r="C10" s="419">
        <v>6488</v>
      </c>
      <c r="D10" s="419" t="s">
        <v>69</v>
      </c>
      <c r="E10" s="419">
        <v>2337</v>
      </c>
      <c r="F10" s="419" t="s">
        <v>69</v>
      </c>
      <c r="G10" s="419">
        <v>1405</v>
      </c>
      <c r="H10" s="419" t="s">
        <v>69</v>
      </c>
      <c r="I10" s="419">
        <v>1223</v>
      </c>
      <c r="J10" s="419" t="s">
        <v>69</v>
      </c>
      <c r="K10" s="419">
        <v>1523</v>
      </c>
      <c r="L10" s="485" t="s">
        <v>69</v>
      </c>
      <c r="M10" s="421">
        <v>7501</v>
      </c>
      <c r="N10" s="421" t="s">
        <v>69</v>
      </c>
      <c r="O10" s="421">
        <v>2413</v>
      </c>
      <c r="P10" s="421" t="s">
        <v>69</v>
      </c>
      <c r="Q10" s="421">
        <v>1558</v>
      </c>
      <c r="R10" s="421" t="s">
        <v>69</v>
      </c>
      <c r="S10" s="421">
        <v>2120</v>
      </c>
      <c r="T10" s="421" t="s">
        <v>69</v>
      </c>
      <c r="U10" s="421">
        <v>1410</v>
      </c>
      <c r="V10" s="421" t="s">
        <v>69</v>
      </c>
      <c r="W10" s="23"/>
    </row>
    <row r="11" spans="1:24" ht="12.75" customHeight="1">
      <c r="A11" s="5"/>
      <c r="B11" s="5" t="s">
        <v>237</v>
      </c>
      <c r="C11" s="419">
        <v>7844</v>
      </c>
      <c r="D11" s="419"/>
      <c r="E11" s="419">
        <v>2076</v>
      </c>
      <c r="F11" s="419"/>
      <c r="G11" s="419">
        <v>2120</v>
      </c>
      <c r="H11" s="419"/>
      <c r="I11" s="419">
        <v>1479</v>
      </c>
      <c r="J11" s="419"/>
      <c r="K11" s="419">
        <v>2169</v>
      </c>
      <c r="L11" s="288"/>
      <c r="M11" s="421">
        <v>8269</v>
      </c>
      <c r="N11" s="421"/>
      <c r="O11" s="421">
        <v>1793</v>
      </c>
      <c r="P11" s="421"/>
      <c r="Q11" s="421">
        <v>2175</v>
      </c>
      <c r="R11" s="421"/>
      <c r="S11" s="421">
        <v>2194</v>
      </c>
      <c r="T11" s="421"/>
      <c r="U11" s="421">
        <v>2107</v>
      </c>
      <c r="V11" s="23"/>
      <c r="W11" s="23"/>
    </row>
    <row r="12" spans="1:24" ht="12.6" customHeight="1">
      <c r="A12" s="63"/>
      <c r="B12" s="63" t="s">
        <v>196</v>
      </c>
      <c r="C12" s="486">
        <v>-1</v>
      </c>
      <c r="D12" s="292"/>
      <c r="E12" s="486">
        <v>0</v>
      </c>
      <c r="F12" s="292"/>
      <c r="G12" s="486">
        <v>0</v>
      </c>
      <c r="H12" s="292"/>
      <c r="I12" s="486">
        <v>0</v>
      </c>
      <c r="J12" s="483"/>
      <c r="K12" s="486">
        <v>-1</v>
      </c>
      <c r="L12" s="292"/>
      <c r="M12" s="487">
        <v>-13</v>
      </c>
      <c r="N12" s="293"/>
      <c r="O12" s="487">
        <v>-1</v>
      </c>
      <c r="P12" s="484"/>
      <c r="Q12" s="487">
        <v>-11</v>
      </c>
      <c r="R12" s="293"/>
      <c r="S12" s="487">
        <v>0</v>
      </c>
      <c r="T12" s="484"/>
      <c r="U12" s="487">
        <v>-1</v>
      </c>
      <c r="V12" s="335"/>
      <c r="W12" s="23"/>
    </row>
    <row r="13" spans="1:24" s="26" customFormat="1" ht="12.6" customHeight="1">
      <c r="A13" s="521"/>
      <c r="B13" s="521"/>
      <c r="C13" s="496">
        <v>14331</v>
      </c>
      <c r="E13" s="496">
        <v>4413</v>
      </c>
      <c r="G13" s="496">
        <f>SUM(G10:G12)</f>
        <v>3525</v>
      </c>
      <c r="H13" s="496"/>
      <c r="I13" s="496">
        <f>SUM(I10:I12)</f>
        <v>2702</v>
      </c>
      <c r="J13" s="496"/>
      <c r="K13" s="496">
        <f>SUM(K10:K12)</f>
        <v>3691</v>
      </c>
      <c r="M13" s="497">
        <v>15757</v>
      </c>
      <c r="N13" s="497"/>
      <c r="O13" s="497">
        <v>4205</v>
      </c>
      <c r="P13" s="497"/>
      <c r="Q13" s="497">
        <f t="shared" ref="Q13:S13" si="0">SUM(Q10:Q12)</f>
        <v>3722</v>
      </c>
      <c r="R13" s="497"/>
      <c r="S13" s="497">
        <f t="shared" si="0"/>
        <v>4314</v>
      </c>
      <c r="T13" s="497"/>
      <c r="U13" s="497">
        <f>SUM(U10:U12)</f>
        <v>3516</v>
      </c>
      <c r="V13" s="498"/>
      <c r="W13" s="25"/>
    </row>
    <row r="14" spans="1:24" s="26" customFormat="1">
      <c r="A14" s="511"/>
      <c r="B14" s="511" t="s">
        <v>292</v>
      </c>
      <c r="C14" s="419">
        <v>-7844</v>
      </c>
      <c r="D14" s="419"/>
      <c r="E14" s="419">
        <v>-2076</v>
      </c>
      <c r="F14" s="419"/>
      <c r="G14" s="419">
        <v>-2120</v>
      </c>
      <c r="H14" s="419"/>
      <c r="I14" s="419">
        <v>-1479</v>
      </c>
      <c r="J14" s="419"/>
      <c r="K14" s="419">
        <v>-2169</v>
      </c>
      <c r="L14" s="288"/>
      <c r="M14" s="421">
        <v>-8269</v>
      </c>
      <c r="N14" s="421"/>
      <c r="O14" s="421">
        <v>-1793</v>
      </c>
      <c r="P14" s="421"/>
      <c r="Q14" s="421">
        <v>-2175</v>
      </c>
      <c r="R14" s="421"/>
      <c r="S14" s="421">
        <v>-2194</v>
      </c>
      <c r="T14" s="421"/>
      <c r="U14" s="421">
        <v>-2107</v>
      </c>
      <c r="V14" s="25"/>
      <c r="W14" s="25"/>
    </row>
    <row r="15" spans="1:24" s="26" customFormat="1" ht="16.149999999999999" customHeight="1" thickBot="1">
      <c r="A15" s="24"/>
      <c r="B15" s="24"/>
      <c r="C15" s="420">
        <f>SUM(C13:C14)</f>
        <v>6487</v>
      </c>
      <c r="D15" s="420" t="s">
        <v>69</v>
      </c>
      <c r="E15" s="420">
        <f>SUM(E13:E14)</f>
        <v>2337</v>
      </c>
      <c r="F15" s="420" t="s">
        <v>69</v>
      </c>
      <c r="G15" s="420">
        <f>SUM(G13:G14)</f>
        <v>1405</v>
      </c>
      <c r="H15" s="420" t="s">
        <v>69</v>
      </c>
      <c r="I15" s="420">
        <f>SUM(I13:I14)</f>
        <v>1223</v>
      </c>
      <c r="J15" s="420" t="s">
        <v>69</v>
      </c>
      <c r="K15" s="420">
        <f>SUM(K13:K14)</f>
        <v>1522</v>
      </c>
      <c r="L15" s="294" t="s">
        <v>69</v>
      </c>
      <c r="M15" s="417">
        <f>SUM(M13:M14)</f>
        <v>7488</v>
      </c>
      <c r="N15" s="417" t="s">
        <v>69</v>
      </c>
      <c r="O15" s="417">
        <f>SUM(O13:O14)</f>
        <v>2412</v>
      </c>
      <c r="P15" s="417" t="s">
        <v>69</v>
      </c>
      <c r="Q15" s="417">
        <f>SUM(Q13:Q14)</f>
        <v>1547</v>
      </c>
      <c r="R15" s="417" t="s">
        <v>69</v>
      </c>
      <c r="S15" s="417">
        <f>SUM(S13:S14)</f>
        <v>2120</v>
      </c>
      <c r="T15" s="417" t="s">
        <v>69</v>
      </c>
      <c r="U15" s="417">
        <f>SUM(U13:U14)</f>
        <v>1409</v>
      </c>
      <c r="V15" s="417" t="s">
        <v>69</v>
      </c>
      <c r="W15" s="25"/>
    </row>
    <row r="16" spans="1:24" s="26" customFormat="1" ht="12.75" customHeight="1">
      <c r="A16" s="27" t="s">
        <v>28</v>
      </c>
      <c r="B16" s="28"/>
      <c r="C16" s="288"/>
      <c r="D16" s="288"/>
      <c r="E16" s="288"/>
      <c r="F16" s="288"/>
      <c r="G16" s="288"/>
      <c r="H16" s="288"/>
      <c r="I16" s="288"/>
      <c r="J16" s="288"/>
      <c r="K16" s="288"/>
      <c r="L16" s="288"/>
      <c r="M16" s="287"/>
      <c r="N16" s="287"/>
      <c r="O16" s="287"/>
      <c r="P16" s="287"/>
      <c r="Q16" s="287"/>
      <c r="R16" s="287"/>
      <c r="S16" s="287"/>
      <c r="T16" s="287"/>
      <c r="U16" s="287"/>
      <c r="V16" s="25"/>
      <c r="W16" s="25"/>
    </row>
    <row r="17" spans="1:23" s="26" customFormat="1" ht="12.75" customHeight="1">
      <c r="A17" s="28"/>
      <c r="B17" s="28" t="s">
        <v>2</v>
      </c>
      <c r="C17" s="485">
        <v>937</v>
      </c>
      <c r="D17" s="485" t="s">
        <v>69</v>
      </c>
      <c r="E17" s="485">
        <v>479</v>
      </c>
      <c r="F17" s="485" t="s">
        <v>69</v>
      </c>
      <c r="G17" s="485">
        <v>9</v>
      </c>
      <c r="H17" s="485" t="s">
        <v>69</v>
      </c>
      <c r="I17" s="485">
        <v>442</v>
      </c>
      <c r="J17" s="485" t="s">
        <v>69</v>
      </c>
      <c r="K17" s="485">
        <v>7</v>
      </c>
      <c r="L17" s="288" t="s">
        <v>69</v>
      </c>
      <c r="M17" s="421">
        <v>1194</v>
      </c>
      <c r="N17" s="421" t="s">
        <v>69</v>
      </c>
      <c r="O17" s="421">
        <v>94</v>
      </c>
      <c r="P17" s="421" t="s">
        <v>69</v>
      </c>
      <c r="Q17" s="421">
        <v>96</v>
      </c>
      <c r="R17" s="421" t="s">
        <v>69</v>
      </c>
      <c r="S17" s="421">
        <v>340</v>
      </c>
      <c r="T17" s="421" t="s">
        <v>69</v>
      </c>
      <c r="U17" s="421">
        <v>664</v>
      </c>
      <c r="V17" s="421" t="s">
        <v>69</v>
      </c>
      <c r="W17" s="30"/>
    </row>
    <row r="18" spans="1:23" s="26" customFormat="1" ht="12.75" customHeight="1">
      <c r="A18" s="28"/>
      <c r="B18" s="5" t="s">
        <v>237</v>
      </c>
      <c r="C18" s="488">
        <v>-618</v>
      </c>
      <c r="D18" s="345"/>
      <c r="E18" s="288">
        <v>-336</v>
      </c>
      <c r="F18" s="288"/>
      <c r="G18" s="288">
        <v>44</v>
      </c>
      <c r="H18" s="288"/>
      <c r="I18" s="288">
        <v>-377</v>
      </c>
      <c r="J18" s="288"/>
      <c r="K18" s="288">
        <v>51</v>
      </c>
      <c r="L18" s="288"/>
      <c r="M18" s="421">
        <v>22</v>
      </c>
      <c r="N18" s="421"/>
      <c r="O18" s="318">
        <v>-236</v>
      </c>
      <c r="P18" s="318"/>
      <c r="Q18" s="318">
        <v>88</v>
      </c>
      <c r="R18" s="318"/>
      <c r="S18" s="318">
        <v>87</v>
      </c>
      <c r="T18" s="318"/>
      <c r="U18" s="318">
        <v>83</v>
      </c>
      <c r="V18" s="31"/>
      <c r="W18" s="31"/>
    </row>
    <row r="19" spans="1:23" s="26" customFormat="1" ht="12.75" customHeight="1">
      <c r="A19" s="32"/>
      <c r="B19" s="32" t="s">
        <v>196</v>
      </c>
      <c r="C19" s="489">
        <v>-25</v>
      </c>
      <c r="D19" s="346"/>
      <c r="E19" s="292">
        <v>-46</v>
      </c>
      <c r="F19" s="292"/>
      <c r="G19" s="292">
        <v>-38</v>
      </c>
      <c r="H19" s="292"/>
      <c r="I19" s="292">
        <v>-39</v>
      </c>
      <c r="J19" s="292"/>
      <c r="K19" s="292">
        <v>98</v>
      </c>
      <c r="L19" s="292"/>
      <c r="M19" s="464">
        <v>-1714</v>
      </c>
      <c r="N19" s="464"/>
      <c r="O19" s="421">
        <v>-1554</v>
      </c>
      <c r="P19" s="464"/>
      <c r="Q19" s="487">
        <v>-41</v>
      </c>
      <c r="R19" s="487"/>
      <c r="S19" s="487">
        <v>-56</v>
      </c>
      <c r="T19" s="487"/>
      <c r="U19" s="487">
        <v>-63</v>
      </c>
      <c r="V19" s="33"/>
      <c r="W19" s="31"/>
    </row>
    <row r="20" spans="1:23" s="26" customFormat="1" ht="12.75" customHeight="1">
      <c r="A20" s="511"/>
      <c r="B20" s="511"/>
      <c r="C20" s="288">
        <f>SUM(C17:C19)</f>
        <v>294</v>
      </c>
      <c r="D20" s="288"/>
      <c r="E20" s="288">
        <f>SUM(E17:E19)</f>
        <v>97</v>
      </c>
      <c r="F20" s="288"/>
      <c r="G20" s="288">
        <f>SUM(G17:G19)</f>
        <v>15</v>
      </c>
      <c r="H20" s="288"/>
      <c r="I20" s="288">
        <f>SUM(I17:I19)</f>
        <v>26</v>
      </c>
      <c r="J20" s="288"/>
      <c r="K20" s="288">
        <f t="shared" ref="K20" si="1">SUM(K17:K19)</f>
        <v>156</v>
      </c>
      <c r="L20" s="288"/>
      <c r="M20" s="287">
        <f t="shared" ref="M20" si="2">SUM(M17:M19)</f>
        <v>-498</v>
      </c>
      <c r="N20" s="287"/>
      <c r="O20" s="497">
        <v>-1696</v>
      </c>
      <c r="P20" s="287"/>
      <c r="Q20" s="287">
        <f>SUM(Q17:Q19)</f>
        <v>143</v>
      </c>
      <c r="R20" s="287"/>
      <c r="S20" s="287">
        <f>SUM(S17:S19)</f>
        <v>371</v>
      </c>
      <c r="T20" s="287"/>
      <c r="U20" s="287">
        <f>SUM(U17:U19)</f>
        <v>684</v>
      </c>
      <c r="V20" s="34"/>
      <c r="W20" s="34"/>
    </row>
    <row r="21" spans="1:23" s="26" customFormat="1" ht="12.75" customHeight="1">
      <c r="A21" s="511"/>
      <c r="B21" s="511" t="s">
        <v>292</v>
      </c>
      <c r="C21" s="288">
        <v>618</v>
      </c>
      <c r="D21" s="288"/>
      <c r="E21" s="288">
        <v>336</v>
      </c>
      <c r="F21" s="288"/>
      <c r="G21" s="288">
        <v>-44</v>
      </c>
      <c r="H21" s="288"/>
      <c r="I21" s="288">
        <v>377</v>
      </c>
      <c r="J21" s="288"/>
      <c r="K21" s="288">
        <v>-51</v>
      </c>
      <c r="L21" s="288"/>
      <c r="M21" s="287">
        <v>-22</v>
      </c>
      <c r="N21" s="287"/>
      <c r="O21" s="421">
        <v>236</v>
      </c>
      <c r="P21" s="287"/>
      <c r="Q21" s="287">
        <v>-88</v>
      </c>
      <c r="R21" s="287"/>
      <c r="S21" s="287">
        <v>-87</v>
      </c>
      <c r="T21" s="287"/>
      <c r="U21" s="287">
        <v>-83</v>
      </c>
      <c r="V21" s="34"/>
      <c r="W21" s="34"/>
    </row>
    <row r="22" spans="1:23" s="26" customFormat="1" ht="16.149999999999999" customHeight="1" thickBot="1">
      <c r="A22" s="24"/>
      <c r="B22" s="24"/>
      <c r="C22" s="294">
        <f>SUM(C20:C21)</f>
        <v>912</v>
      </c>
      <c r="D22" s="499" t="s">
        <v>69</v>
      </c>
      <c r="E22" s="294">
        <f>SUM(E20:E21)</f>
        <v>433</v>
      </c>
      <c r="F22" s="499" t="s">
        <v>69</v>
      </c>
      <c r="G22" s="294">
        <f>SUM(G20:G21)</f>
        <v>-29</v>
      </c>
      <c r="H22" s="499" t="s">
        <v>69</v>
      </c>
      <c r="I22" s="294">
        <f>SUM(I20:I21)</f>
        <v>403</v>
      </c>
      <c r="J22" s="499" t="s">
        <v>69</v>
      </c>
      <c r="K22" s="294">
        <f>SUM(K20:K21)</f>
        <v>105</v>
      </c>
      <c r="L22" s="499" t="s">
        <v>69</v>
      </c>
      <c r="M22" s="296">
        <f>SUM(M20:M21)</f>
        <v>-520</v>
      </c>
      <c r="N22" s="417" t="s">
        <v>69</v>
      </c>
      <c r="O22" s="417">
        <f>SUM(O20:O21)</f>
        <v>-1460</v>
      </c>
      <c r="P22" s="417" t="s">
        <v>69</v>
      </c>
      <c r="Q22" s="296">
        <f>SUM(Q20:Q21)</f>
        <v>55</v>
      </c>
      <c r="R22" s="417" t="s">
        <v>69</v>
      </c>
      <c r="S22" s="296">
        <f>SUM(S20:S21)</f>
        <v>284</v>
      </c>
      <c r="T22" s="417" t="s">
        <v>69</v>
      </c>
      <c r="U22" s="296">
        <f>SUM(U20:U21)</f>
        <v>601</v>
      </c>
      <c r="V22" s="417" t="s">
        <v>69</v>
      </c>
      <c r="W22" s="34"/>
    </row>
    <row r="23" spans="1:23" s="26" customFormat="1" ht="13.5">
      <c r="A23" s="511" t="s">
        <v>293</v>
      </c>
      <c r="B23" s="28"/>
      <c r="C23" s="419">
        <v>1060</v>
      </c>
      <c r="D23" s="347"/>
      <c r="E23" s="288">
        <v>240</v>
      </c>
      <c r="F23" s="288"/>
      <c r="G23" s="288">
        <v>234</v>
      </c>
      <c r="H23" s="288"/>
      <c r="I23" s="288">
        <v>213</v>
      </c>
      <c r="J23" s="288"/>
      <c r="K23" s="288">
        <v>402</v>
      </c>
      <c r="L23" s="288"/>
      <c r="M23" s="339">
        <v>996</v>
      </c>
      <c r="N23" s="339"/>
      <c r="O23" s="287">
        <v>236</v>
      </c>
      <c r="P23" s="287"/>
      <c r="Q23" s="287">
        <v>246</v>
      </c>
      <c r="R23" s="287"/>
      <c r="S23" s="287">
        <v>240</v>
      </c>
      <c r="T23" s="287"/>
      <c r="U23" s="287">
        <v>293</v>
      </c>
      <c r="V23" s="34"/>
      <c r="W23" s="34"/>
    </row>
    <row r="24" spans="1:23" s="26" customFormat="1" ht="13.5">
      <c r="A24" s="32" t="s">
        <v>294</v>
      </c>
      <c r="B24" s="32"/>
      <c r="C24" s="348">
        <v>-27</v>
      </c>
      <c r="D24" s="348"/>
      <c r="E24" s="292">
        <v>-28</v>
      </c>
      <c r="F24" s="292"/>
      <c r="G24" s="292">
        <v>-7</v>
      </c>
      <c r="H24" s="292"/>
      <c r="I24" s="292">
        <v>-9</v>
      </c>
      <c r="J24" s="292"/>
      <c r="K24" s="292">
        <v>-12</v>
      </c>
      <c r="L24" s="292"/>
      <c r="M24" s="340">
        <v>-226</v>
      </c>
      <c r="N24" s="340"/>
      <c r="O24" s="293">
        <v>-93</v>
      </c>
      <c r="P24" s="293"/>
      <c r="Q24" s="293">
        <v>-28</v>
      </c>
      <c r="R24" s="293"/>
      <c r="S24" s="293">
        <v>-20</v>
      </c>
      <c r="T24" s="293"/>
      <c r="U24" s="293">
        <v>-104</v>
      </c>
      <c r="V24" s="35"/>
      <c r="W24" s="34"/>
    </row>
    <row r="25" spans="1:23" s="26" customFormat="1" ht="12.6" customHeight="1">
      <c r="A25" s="27" t="s">
        <v>121</v>
      </c>
      <c r="B25" s="28"/>
      <c r="C25" s="288">
        <v>-121</v>
      </c>
      <c r="D25" s="288"/>
      <c r="E25" s="288">
        <v>221</v>
      </c>
      <c r="F25" s="288"/>
      <c r="G25" s="288">
        <v>-256</v>
      </c>
      <c r="H25" s="288"/>
      <c r="I25" s="288">
        <v>199</v>
      </c>
      <c r="J25" s="288"/>
      <c r="K25" s="288">
        <v>-285</v>
      </c>
      <c r="L25" s="288"/>
      <c r="M25" s="421">
        <v>-1290</v>
      </c>
      <c r="N25" s="421"/>
      <c r="O25" s="421">
        <v>-1603</v>
      </c>
      <c r="P25" s="287"/>
      <c r="Q25" s="287">
        <v>-163</v>
      </c>
      <c r="R25" s="287"/>
      <c r="S25" s="287">
        <v>64</v>
      </c>
      <c r="T25" s="287"/>
      <c r="U25" s="287">
        <v>412</v>
      </c>
      <c r="V25" s="34"/>
      <c r="W25" s="34"/>
    </row>
    <row r="26" spans="1:23" s="26" customFormat="1" ht="12.75" customHeight="1">
      <c r="A26" s="32" t="s">
        <v>122</v>
      </c>
      <c r="B26" s="32"/>
      <c r="C26" s="346">
        <v>49</v>
      </c>
      <c r="D26" s="346"/>
      <c r="E26" s="292">
        <v>236</v>
      </c>
      <c r="F26" s="292"/>
      <c r="G26" s="292">
        <v>-232</v>
      </c>
      <c r="H26" s="292"/>
      <c r="I26" s="292">
        <v>49</v>
      </c>
      <c r="J26" s="292"/>
      <c r="K26" s="292">
        <v>-4</v>
      </c>
      <c r="L26" s="292"/>
      <c r="M26" s="293">
        <v>251</v>
      </c>
      <c r="N26" s="293"/>
      <c r="O26" s="293">
        <v>-75</v>
      </c>
      <c r="P26" s="293"/>
      <c r="Q26" s="293">
        <v>5</v>
      </c>
      <c r="R26" s="293"/>
      <c r="S26" s="306">
        <v>124</v>
      </c>
      <c r="T26" s="306"/>
      <c r="U26" s="293">
        <v>197</v>
      </c>
      <c r="V26" s="35"/>
      <c r="W26" s="34"/>
    </row>
    <row r="27" spans="1:23" s="26" customFormat="1" ht="22.15" customHeight="1">
      <c r="A27" s="663" t="s">
        <v>357</v>
      </c>
      <c r="B27" s="664"/>
      <c r="C27" s="288">
        <f>C25-C26</f>
        <v>-170</v>
      </c>
      <c r="D27" s="288" t="s">
        <v>69</v>
      </c>
      <c r="E27" s="288">
        <f>E25-E26</f>
        <v>-15</v>
      </c>
      <c r="F27" s="288" t="s">
        <v>69</v>
      </c>
      <c r="G27" s="288">
        <f>G25-G26</f>
        <v>-24</v>
      </c>
      <c r="H27" s="288" t="s">
        <v>69</v>
      </c>
      <c r="I27" s="288">
        <f>I25-I26</f>
        <v>150</v>
      </c>
      <c r="J27" s="288" t="s">
        <v>69</v>
      </c>
      <c r="K27" s="288">
        <v>-281</v>
      </c>
      <c r="L27" s="288" t="s">
        <v>69</v>
      </c>
      <c r="M27" s="421">
        <f>M25-M26</f>
        <v>-1541</v>
      </c>
      <c r="N27" s="421" t="s">
        <v>69</v>
      </c>
      <c r="O27" s="421">
        <f>O25-O26</f>
        <v>-1528</v>
      </c>
      <c r="P27" s="287" t="s">
        <v>69</v>
      </c>
      <c r="Q27" s="287">
        <f>Q25-Q26</f>
        <v>-168</v>
      </c>
      <c r="R27" s="287" t="s">
        <v>69</v>
      </c>
      <c r="S27" s="287">
        <f>S25-S26</f>
        <v>-60</v>
      </c>
      <c r="T27" s="287" t="s">
        <v>69</v>
      </c>
      <c r="U27" s="287">
        <f>U25-U26</f>
        <v>215</v>
      </c>
      <c r="V27" s="339" t="s">
        <v>69</v>
      </c>
      <c r="W27" s="34"/>
    </row>
    <row r="28" spans="1:23" s="26" customFormat="1" ht="27.6" customHeight="1">
      <c r="A28" s="665" t="s">
        <v>358</v>
      </c>
      <c r="B28" s="660"/>
      <c r="C28" s="345">
        <v>-398</v>
      </c>
      <c r="D28" s="345"/>
      <c r="E28" s="288">
        <v>-322</v>
      </c>
      <c r="F28" s="288"/>
      <c r="G28" s="288">
        <v>216</v>
      </c>
      <c r="H28" s="288"/>
      <c r="I28" s="288">
        <v>-373</v>
      </c>
      <c r="J28" s="288"/>
      <c r="K28" s="288">
        <v>81</v>
      </c>
      <c r="L28" s="288"/>
      <c r="M28" s="287">
        <v>-66</v>
      </c>
      <c r="N28" s="287"/>
      <c r="O28" s="287">
        <v>-191</v>
      </c>
      <c r="P28" s="287"/>
      <c r="Q28" s="287">
        <v>77</v>
      </c>
      <c r="R28" s="287"/>
      <c r="S28" s="311">
        <v>24</v>
      </c>
      <c r="T28" s="311"/>
      <c r="U28" s="287">
        <v>24</v>
      </c>
      <c r="V28" s="34"/>
      <c r="W28" s="34"/>
    </row>
    <row r="29" spans="1:23" s="26" customFormat="1" ht="16.5" customHeight="1" thickBot="1">
      <c r="A29" s="36" t="s">
        <v>30</v>
      </c>
      <c r="B29" s="37"/>
      <c r="C29" s="500">
        <f>SUM(C27:C28)</f>
        <v>-568</v>
      </c>
      <c r="D29" s="624" t="s">
        <v>69</v>
      </c>
      <c r="E29" s="500">
        <f>SUM(E27:E28)</f>
        <v>-337</v>
      </c>
      <c r="F29" s="624" t="s">
        <v>69</v>
      </c>
      <c r="G29" s="500">
        <f>SUM(G27:G28)</f>
        <v>192</v>
      </c>
      <c r="H29" s="624" t="s">
        <v>69</v>
      </c>
      <c r="I29" s="500">
        <f>SUM(I27:I28)</f>
        <v>-223</v>
      </c>
      <c r="J29" s="624" t="s">
        <v>69</v>
      </c>
      <c r="K29" s="500">
        <f>SUM(K27:K28)</f>
        <v>-200</v>
      </c>
      <c r="L29" s="624" t="s">
        <v>69</v>
      </c>
      <c r="M29" s="417">
        <f t="shared" ref="M29" si="3">SUM(M27:M28)</f>
        <v>-1607</v>
      </c>
      <c r="N29" s="296" t="s">
        <v>69</v>
      </c>
      <c r="O29" s="296">
        <v>-1719</v>
      </c>
      <c r="P29" s="296" t="s">
        <v>69</v>
      </c>
      <c r="Q29" s="296">
        <v>-91</v>
      </c>
      <c r="R29" s="296" t="s">
        <v>69</v>
      </c>
      <c r="S29" s="296">
        <v>-36</v>
      </c>
      <c r="T29" s="296" t="s">
        <v>69</v>
      </c>
      <c r="U29" s="296">
        <v>239</v>
      </c>
      <c r="V29" s="296" t="s">
        <v>69</v>
      </c>
      <c r="W29" s="25"/>
    </row>
    <row r="30" spans="1:23" s="26" customFormat="1" ht="12.75" customHeight="1">
      <c r="A30" s="659" t="s">
        <v>42</v>
      </c>
      <c r="B30" s="660"/>
      <c r="C30" s="288"/>
      <c r="D30" s="288"/>
      <c r="E30" s="288"/>
      <c r="F30" s="288"/>
      <c r="G30" s="288"/>
      <c r="H30" s="288"/>
      <c r="I30" s="288"/>
      <c r="J30" s="288"/>
      <c r="K30" s="288"/>
      <c r="L30" s="288"/>
      <c r="M30" s="287"/>
      <c r="N30" s="287"/>
      <c r="O30" s="626"/>
      <c r="P30" s="287"/>
      <c r="Q30" s="287"/>
      <c r="R30" s="287"/>
      <c r="S30" s="287"/>
      <c r="T30" s="287"/>
      <c r="U30" s="287"/>
      <c r="V30" s="38"/>
      <c r="W30" s="38"/>
    </row>
    <row r="31" spans="1:23" s="26" customFormat="1" ht="21.6" customHeight="1">
      <c r="A31" s="27"/>
      <c r="B31" s="627" t="s">
        <v>359</v>
      </c>
      <c r="C31" s="485">
        <v>-868</v>
      </c>
      <c r="D31" s="485" t="s">
        <v>69</v>
      </c>
      <c r="E31" s="485">
        <v>-423</v>
      </c>
      <c r="F31" s="485" t="s">
        <v>69</v>
      </c>
      <c r="G31" s="485">
        <v>111</v>
      </c>
      <c r="H31" s="485" t="s">
        <v>69</v>
      </c>
      <c r="I31" s="485">
        <v>-298</v>
      </c>
      <c r="J31" s="485" t="s">
        <v>69</v>
      </c>
      <c r="K31" s="485">
        <v>-258</v>
      </c>
      <c r="L31" s="288" t="s">
        <v>69</v>
      </c>
      <c r="M31" s="421">
        <v>-1797</v>
      </c>
      <c r="N31" s="421" t="s">
        <v>69</v>
      </c>
      <c r="O31" s="421">
        <v>-1770</v>
      </c>
      <c r="P31" s="339" t="s">
        <v>69</v>
      </c>
      <c r="Q31" s="339">
        <v>-139</v>
      </c>
      <c r="R31" s="339" t="s">
        <v>69</v>
      </c>
      <c r="S31" s="339">
        <v>-83</v>
      </c>
      <c r="T31" s="339" t="s">
        <v>69</v>
      </c>
      <c r="U31" s="339">
        <v>195</v>
      </c>
      <c r="V31" s="339" t="s">
        <v>69</v>
      </c>
      <c r="W31" s="25"/>
    </row>
    <row r="32" spans="1:23" s="26" customFormat="1" ht="23.45" customHeight="1">
      <c r="A32" s="32"/>
      <c r="B32" s="627" t="s">
        <v>360</v>
      </c>
      <c r="C32" s="490">
        <v>300</v>
      </c>
      <c r="D32" s="292"/>
      <c r="E32" s="490">
        <v>86</v>
      </c>
      <c r="F32" s="288"/>
      <c r="G32" s="491">
        <v>81</v>
      </c>
      <c r="H32" s="288"/>
      <c r="I32" s="491">
        <v>75</v>
      </c>
      <c r="J32" s="288"/>
      <c r="K32" s="492">
        <v>58</v>
      </c>
      <c r="L32" s="288"/>
      <c r="M32" s="493">
        <v>190</v>
      </c>
      <c r="N32" s="287"/>
      <c r="O32" s="493">
        <v>51</v>
      </c>
      <c r="P32" s="287"/>
      <c r="Q32" s="494">
        <v>48</v>
      </c>
      <c r="R32" s="287"/>
      <c r="S32" s="494">
        <v>47</v>
      </c>
      <c r="T32" s="287"/>
      <c r="U32" s="495">
        <v>44</v>
      </c>
      <c r="V32" s="35"/>
      <c r="W32" s="34"/>
    </row>
    <row r="33" spans="1:23" s="26" customFormat="1" ht="16.5" customHeight="1" thickBot="1">
      <c r="A33" s="24"/>
      <c r="B33" s="24"/>
      <c r="C33" s="294">
        <f>SUM(C31:C32)</f>
        <v>-568</v>
      </c>
      <c r="D33" s="294" t="s">
        <v>69</v>
      </c>
      <c r="E33" s="294">
        <f>SUM(E31:E32)</f>
        <v>-337</v>
      </c>
      <c r="F33" s="294" t="s">
        <v>69</v>
      </c>
      <c r="G33" s="294">
        <f>SUM(G31:G32)</f>
        <v>192</v>
      </c>
      <c r="H33" s="294" t="s">
        <v>69</v>
      </c>
      <c r="I33" s="294">
        <f>SUM(I31:I32)</f>
        <v>-223</v>
      </c>
      <c r="J33" s="294" t="s">
        <v>69</v>
      </c>
      <c r="K33" s="294">
        <f>SUM(K31:K32)</f>
        <v>-200</v>
      </c>
      <c r="L33" s="294" t="s">
        <v>69</v>
      </c>
      <c r="M33" s="417">
        <f t="shared" ref="M33" si="4">SUM(M31:M32)</f>
        <v>-1607</v>
      </c>
      <c r="N33" s="417" t="s">
        <v>69</v>
      </c>
      <c r="O33" s="417">
        <f>SUM(O31:O32)</f>
        <v>-1719</v>
      </c>
      <c r="P33" s="296" t="s">
        <v>69</v>
      </c>
      <c r="Q33" s="296">
        <f t="shared" ref="Q33" si="5">SUM(Q31:Q32)</f>
        <v>-91</v>
      </c>
      <c r="R33" s="296" t="s">
        <v>69</v>
      </c>
      <c r="S33" s="296">
        <f t="shared" ref="S33" si="6">SUM(S31:S32)</f>
        <v>-36</v>
      </c>
      <c r="T33" s="296" t="s">
        <v>69</v>
      </c>
      <c r="U33" s="296">
        <f>SUM(U31:U32)</f>
        <v>239</v>
      </c>
      <c r="V33" s="417" t="s">
        <v>69</v>
      </c>
      <c r="W33" s="25"/>
    </row>
    <row r="34" spans="1:23" s="26" customFormat="1" ht="12.75" customHeight="1">
      <c r="A34" s="661" t="s">
        <v>124</v>
      </c>
      <c r="B34" s="661"/>
      <c r="C34" s="313"/>
      <c r="D34" s="313"/>
      <c r="E34" s="313"/>
      <c r="F34" s="313"/>
      <c r="G34" s="313"/>
      <c r="H34" s="313"/>
      <c r="I34" s="313"/>
      <c r="J34" s="313"/>
      <c r="K34" s="313"/>
      <c r="L34" s="313"/>
      <c r="M34" s="336"/>
      <c r="N34" s="336"/>
      <c r="O34" s="336"/>
      <c r="P34" s="336"/>
      <c r="Q34" s="336"/>
      <c r="R34" s="336"/>
      <c r="S34" s="336"/>
      <c r="T34" s="336"/>
      <c r="U34" s="336"/>
      <c r="V34" s="39"/>
      <c r="W34" s="39"/>
    </row>
    <row r="35" spans="1:23" s="26" customFormat="1" ht="24" customHeight="1">
      <c r="A35" s="520"/>
      <c r="B35" s="628" t="s">
        <v>361</v>
      </c>
      <c r="C35" s="342" t="s">
        <v>282</v>
      </c>
      <c r="D35" s="342" t="s">
        <v>69</v>
      </c>
      <c r="E35" s="342" t="s">
        <v>242</v>
      </c>
      <c r="F35" s="342" t="s">
        <v>69</v>
      </c>
      <c r="G35" s="342" t="s">
        <v>242</v>
      </c>
      <c r="H35" s="342" t="s">
        <v>69</v>
      </c>
      <c r="I35" s="342" t="s">
        <v>243</v>
      </c>
      <c r="J35" s="342" t="s">
        <v>69</v>
      </c>
      <c r="K35" s="342" t="s">
        <v>245</v>
      </c>
      <c r="L35" s="342" t="s">
        <v>69</v>
      </c>
      <c r="M35" s="338" t="s">
        <v>246</v>
      </c>
      <c r="N35" s="338" t="s">
        <v>69</v>
      </c>
      <c r="O35" s="338" t="s">
        <v>247</v>
      </c>
      <c r="P35" s="338" t="s">
        <v>69</v>
      </c>
      <c r="Q35" s="338" t="s">
        <v>249</v>
      </c>
      <c r="R35" s="338" t="s">
        <v>69</v>
      </c>
      <c r="S35" s="338" t="s">
        <v>250</v>
      </c>
      <c r="T35" s="338" t="s">
        <v>69</v>
      </c>
      <c r="U35" s="337" t="s">
        <v>127</v>
      </c>
      <c r="V35" s="339" t="s">
        <v>69</v>
      </c>
      <c r="W35" s="339"/>
    </row>
    <row r="36" spans="1:23" s="26" customFormat="1" ht="21.6" customHeight="1">
      <c r="A36" s="511"/>
      <c r="B36" s="628" t="s">
        <v>362</v>
      </c>
      <c r="C36" s="342" t="s">
        <v>239</v>
      </c>
      <c r="D36" s="342" t="s">
        <v>69</v>
      </c>
      <c r="E36" s="342" t="s">
        <v>241</v>
      </c>
      <c r="F36" s="342" t="s">
        <v>69</v>
      </c>
      <c r="G36" s="342" t="s">
        <v>243</v>
      </c>
      <c r="H36" s="342" t="s">
        <v>69</v>
      </c>
      <c r="I36" s="342" t="s">
        <v>244</v>
      </c>
      <c r="J36" s="342" t="s">
        <v>69</v>
      </c>
      <c r="K36" s="342" t="s">
        <v>238</v>
      </c>
      <c r="L36" s="342" t="s">
        <v>69</v>
      </c>
      <c r="M36" s="338" t="s">
        <v>236</v>
      </c>
      <c r="N36" s="338" t="s">
        <v>69</v>
      </c>
      <c r="O36" s="338" t="s">
        <v>248</v>
      </c>
      <c r="P36" s="338" t="s">
        <v>69</v>
      </c>
      <c r="Q36" s="338" t="s">
        <v>238</v>
      </c>
      <c r="R36" s="338" t="s">
        <v>69</v>
      </c>
      <c r="S36" s="338" t="s">
        <v>242</v>
      </c>
      <c r="T36" s="338" t="s">
        <v>69</v>
      </c>
      <c r="U36" s="338" t="s">
        <v>242</v>
      </c>
      <c r="V36" s="339" t="s">
        <v>69</v>
      </c>
      <c r="W36" s="40"/>
    </row>
    <row r="37" spans="1:23" s="26" customFormat="1" ht="16.149999999999999" customHeight="1" thickBot="1">
      <c r="A37" s="37" t="s">
        <v>297</v>
      </c>
      <c r="B37" s="24"/>
      <c r="C37" s="630" t="s">
        <v>283</v>
      </c>
      <c r="D37" s="630" t="s">
        <v>69</v>
      </c>
      <c r="E37" s="630" t="s">
        <v>265</v>
      </c>
      <c r="F37" s="630" t="s">
        <v>69</v>
      </c>
      <c r="G37" s="630" t="s">
        <v>284</v>
      </c>
      <c r="H37" s="630" t="s">
        <v>69</v>
      </c>
      <c r="I37" s="630" t="s">
        <v>285</v>
      </c>
      <c r="J37" s="630" t="s">
        <v>69</v>
      </c>
      <c r="K37" s="630" t="s">
        <v>236</v>
      </c>
      <c r="L37" s="630" t="s">
        <v>69</v>
      </c>
      <c r="M37" s="625" t="s">
        <v>280</v>
      </c>
      <c r="N37" s="625" t="s">
        <v>69</v>
      </c>
      <c r="O37" s="625" t="s">
        <v>286</v>
      </c>
      <c r="P37" s="625" t="s">
        <v>69</v>
      </c>
      <c r="Q37" s="625" t="s">
        <v>287</v>
      </c>
      <c r="R37" s="625" t="s">
        <v>69</v>
      </c>
      <c r="S37" s="625" t="s">
        <v>288</v>
      </c>
      <c r="T37" s="625" t="s">
        <v>69</v>
      </c>
      <c r="U37" s="625" t="s">
        <v>240</v>
      </c>
      <c r="V37" s="625" t="s">
        <v>69</v>
      </c>
      <c r="W37" s="68"/>
    </row>
    <row r="38" spans="1:23" ht="13.5" customHeight="1">
      <c r="A38" s="41" t="s">
        <v>128</v>
      </c>
      <c r="B38" s="42"/>
      <c r="C38" s="342"/>
      <c r="D38" s="342"/>
      <c r="E38" s="342"/>
      <c r="F38" s="342"/>
      <c r="G38" s="342"/>
      <c r="H38" s="342"/>
      <c r="I38" s="342"/>
      <c r="J38" s="342"/>
      <c r="K38" s="342"/>
      <c r="L38" s="342"/>
      <c r="M38" s="338"/>
      <c r="N38" s="338"/>
      <c r="O38" s="338"/>
      <c r="P38" s="338"/>
      <c r="Q38" s="338"/>
      <c r="R38" s="338"/>
      <c r="S38" s="338"/>
      <c r="T38" s="338"/>
      <c r="U38" s="338"/>
      <c r="V38" s="43"/>
      <c r="W38" s="43"/>
    </row>
    <row r="39" spans="1:23" s="47" customFormat="1" ht="13.15" customHeight="1">
      <c r="A39" s="44"/>
      <c r="B39" s="45" t="s">
        <v>129</v>
      </c>
      <c r="C39" s="342" t="s">
        <v>251</v>
      </c>
      <c r="D39" s="342" t="s">
        <v>69</v>
      </c>
      <c r="E39" s="342" t="s">
        <v>253</v>
      </c>
      <c r="F39" s="342" t="s">
        <v>69</v>
      </c>
      <c r="G39" s="342" t="s">
        <v>254</v>
      </c>
      <c r="H39" s="342" t="s">
        <v>69</v>
      </c>
      <c r="I39" s="342" t="s">
        <v>256</v>
      </c>
      <c r="J39" s="342" t="s">
        <v>69</v>
      </c>
      <c r="K39" s="342" t="s">
        <v>251</v>
      </c>
      <c r="L39" s="343" t="s">
        <v>69</v>
      </c>
      <c r="M39" s="338" t="s">
        <v>167</v>
      </c>
      <c r="N39" s="338" t="s">
        <v>69</v>
      </c>
      <c r="O39" s="338" t="s">
        <v>260</v>
      </c>
      <c r="P39" s="338" t="s">
        <v>69</v>
      </c>
      <c r="Q39" s="338" t="s">
        <v>261</v>
      </c>
      <c r="R39" s="338" t="s">
        <v>69</v>
      </c>
      <c r="S39" s="338" t="s">
        <v>262</v>
      </c>
      <c r="T39" s="338" t="s">
        <v>69</v>
      </c>
      <c r="U39" s="338" t="s">
        <v>167</v>
      </c>
      <c r="V39" s="339" t="s">
        <v>69</v>
      </c>
      <c r="W39" s="46"/>
    </row>
    <row r="40" spans="1:23" s="47" customFormat="1" ht="13.15" customHeight="1" thickBot="1">
      <c r="A40" s="48"/>
      <c r="B40" s="48" t="s">
        <v>132</v>
      </c>
      <c r="C40" s="342" t="s">
        <v>252</v>
      </c>
      <c r="D40" s="342" t="s">
        <v>69</v>
      </c>
      <c r="E40" s="342" t="s">
        <v>252</v>
      </c>
      <c r="F40" s="342" t="s">
        <v>69</v>
      </c>
      <c r="G40" s="342" t="s">
        <v>255</v>
      </c>
      <c r="H40" s="342" t="s">
        <v>69</v>
      </c>
      <c r="I40" s="342" t="s">
        <v>257</v>
      </c>
      <c r="J40" s="342" t="s">
        <v>69</v>
      </c>
      <c r="K40" s="342" t="s">
        <v>258</v>
      </c>
      <c r="L40" s="344" t="s">
        <v>69</v>
      </c>
      <c r="M40" s="338" t="s">
        <v>259</v>
      </c>
      <c r="N40" s="338" t="s">
        <v>69</v>
      </c>
      <c r="O40" s="338" t="s">
        <v>259</v>
      </c>
      <c r="P40" s="338" t="s">
        <v>69</v>
      </c>
      <c r="Q40" s="338" t="s">
        <v>259</v>
      </c>
      <c r="R40" s="338" t="s">
        <v>69</v>
      </c>
      <c r="S40" s="338" t="s">
        <v>134</v>
      </c>
      <c r="T40" s="338" t="s">
        <v>69</v>
      </c>
      <c r="U40" s="338" t="s">
        <v>263</v>
      </c>
      <c r="V40" s="651" t="s">
        <v>69</v>
      </c>
      <c r="W40" s="46"/>
    </row>
    <row r="41" spans="1:23" s="50" customFormat="1" ht="24.75" customHeight="1">
      <c r="A41" s="518" t="s">
        <v>3</v>
      </c>
      <c r="B41" s="662" t="s">
        <v>298</v>
      </c>
      <c r="C41" s="662"/>
      <c r="D41" s="662"/>
      <c r="E41" s="662"/>
      <c r="F41" s="662"/>
      <c r="G41" s="662"/>
      <c r="H41" s="662"/>
      <c r="I41" s="662"/>
      <c r="J41" s="662"/>
      <c r="K41" s="662"/>
      <c r="L41" s="662"/>
      <c r="M41" s="662"/>
      <c r="N41" s="662"/>
      <c r="O41" s="662"/>
      <c r="P41" s="662"/>
      <c r="Q41" s="662"/>
      <c r="R41" s="662"/>
      <c r="S41" s="662"/>
      <c r="T41" s="662"/>
      <c r="U41" s="662"/>
      <c r="V41" s="519"/>
      <c r="W41" s="49"/>
    </row>
    <row r="42" spans="1:23" s="50" customFormat="1" ht="22.9" customHeight="1">
      <c r="A42" s="518" t="s">
        <v>4</v>
      </c>
      <c r="B42" s="655" t="s">
        <v>368</v>
      </c>
      <c r="C42" s="655"/>
      <c r="D42" s="655"/>
      <c r="E42" s="655"/>
      <c r="F42" s="655"/>
      <c r="G42" s="655"/>
      <c r="H42" s="655"/>
      <c r="I42" s="655"/>
      <c r="J42" s="655"/>
      <c r="K42" s="655"/>
      <c r="L42" s="655"/>
      <c r="M42" s="655"/>
      <c r="N42" s="655"/>
      <c r="O42" s="655"/>
      <c r="P42" s="655"/>
      <c r="Q42" s="655"/>
      <c r="R42" s="655"/>
      <c r="S42" s="655"/>
      <c r="T42" s="655"/>
      <c r="U42" s="655"/>
      <c r="V42" s="519"/>
      <c r="W42" s="49"/>
    </row>
    <row r="43" spans="1:23" ht="22.5" customHeight="1">
      <c r="A43" s="656"/>
      <c r="B43" s="656"/>
      <c r="C43" s="656"/>
      <c r="D43" s="656"/>
      <c r="E43" s="656"/>
      <c r="F43" s="656"/>
      <c r="G43" s="656"/>
      <c r="H43" s="656"/>
      <c r="I43" s="656"/>
      <c r="J43" s="656"/>
      <c r="K43" s="656"/>
      <c r="L43" s="656"/>
      <c r="M43" s="656"/>
      <c r="N43" s="656"/>
      <c r="O43" s="656"/>
      <c r="P43" s="656"/>
      <c r="Q43" s="656"/>
      <c r="R43" s="656"/>
      <c r="S43" s="656"/>
      <c r="T43" s="656"/>
      <c r="U43" s="656"/>
      <c r="V43" s="51"/>
      <c r="W43" s="51"/>
    </row>
    <row r="44" spans="1:23">
      <c r="A44" s="656"/>
      <c r="B44" s="656"/>
      <c r="C44" s="656"/>
      <c r="D44" s="656"/>
      <c r="E44" s="656"/>
      <c r="F44" s="656"/>
      <c r="G44" s="656"/>
      <c r="H44" s="656"/>
      <c r="I44" s="656"/>
      <c r="J44" s="656"/>
      <c r="K44" s="656"/>
      <c r="L44" s="656"/>
      <c r="M44" s="656"/>
      <c r="N44" s="656"/>
      <c r="O44" s="656"/>
      <c r="P44" s="656"/>
      <c r="Q44" s="656"/>
      <c r="R44" s="656"/>
      <c r="S44" s="656"/>
      <c r="T44" s="656"/>
      <c r="U44" s="656"/>
      <c r="V44" s="52"/>
      <c r="W44" s="52"/>
    </row>
  </sheetData>
  <mergeCells count="10">
    <mergeCell ref="B42:U42"/>
    <mergeCell ref="A44:U44"/>
    <mergeCell ref="S6:U6"/>
    <mergeCell ref="A7:B7"/>
    <mergeCell ref="A30:B30"/>
    <mergeCell ref="A34:B34"/>
    <mergeCell ref="B41:U41"/>
    <mergeCell ref="A27:B27"/>
    <mergeCell ref="A28:B28"/>
    <mergeCell ref="A43:U43"/>
  </mergeCells>
  <pageMargins left="0.70866141732283505" right="0.70866141732283505" top="0.74803149606299202" bottom="0.74803149606299202" header="0.31496062992126" footer="0.31496062992126"/>
  <pageSetup scale="60" orientation="landscape" r:id="rId1"/>
  <headerFooter alignWithMargins="0">
    <oddFooter>&amp;C</oddFooter>
  </headerFooter>
  <ignoredErrors>
    <ignoredError sqref="M15 O15 C15:E15 O22 K29" formulaRange="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AA54"/>
  <sheetViews>
    <sheetView showGridLines="0" view="pageBreakPreview" zoomScale="120" zoomScaleNormal="100" zoomScaleSheetLayoutView="120" workbookViewId="0">
      <selection activeCell="B41" sqref="B41"/>
    </sheetView>
  </sheetViews>
  <sheetFormatPr defaultColWidth="9.140625" defaultRowHeight="12" customHeight="1"/>
  <cols>
    <col min="1" max="1" width="2.140625" style="4" customWidth="1"/>
    <col min="2" max="2" width="52" style="4" customWidth="1"/>
    <col min="3" max="3" width="8.42578125" style="53" customWidth="1"/>
    <col min="4" max="4" width="2" style="232" customWidth="1"/>
    <col min="5" max="5" width="8.42578125" style="53" customWidth="1"/>
    <col min="6" max="6" width="2" style="232" customWidth="1"/>
    <col min="7" max="7" width="8.42578125" style="53" customWidth="1"/>
    <col min="8" max="8" width="2" style="232" customWidth="1"/>
    <col min="9" max="9" width="8.42578125" style="53" customWidth="1"/>
    <col min="10" max="10" width="2" style="231" customWidth="1"/>
    <col min="11" max="11" width="8.42578125" style="53" customWidth="1"/>
    <col min="12" max="12" width="2" style="232" customWidth="1"/>
    <col min="13" max="16384" width="9.140625" style="4"/>
  </cols>
  <sheetData>
    <row r="1" spans="1:12" ht="12" customHeight="1">
      <c r="A1" s="1" t="s">
        <v>0</v>
      </c>
      <c r="B1" s="2"/>
      <c r="C1" s="2"/>
      <c r="D1" s="230"/>
      <c r="E1" s="3"/>
      <c r="F1" s="230"/>
      <c r="G1" s="2"/>
      <c r="H1" s="230"/>
      <c r="I1" s="74"/>
      <c r="J1" s="263"/>
      <c r="K1" s="2"/>
    </row>
    <row r="2" spans="1:12" ht="12" customHeight="1">
      <c r="A2" s="243" t="s">
        <v>135</v>
      </c>
      <c r="B2" s="2"/>
      <c r="C2" s="2"/>
      <c r="D2" s="230"/>
      <c r="E2" s="3"/>
      <c r="F2" s="230"/>
      <c r="G2" s="2"/>
      <c r="H2" s="230"/>
      <c r="I2" s="74"/>
      <c r="J2" s="263"/>
      <c r="K2" s="2"/>
    </row>
    <row r="3" spans="1:12" ht="11.25" customHeight="1">
      <c r="A3" s="5" t="s">
        <v>136</v>
      </c>
      <c r="B3" s="3"/>
      <c r="C3" s="3"/>
      <c r="D3" s="233"/>
      <c r="E3" s="3"/>
      <c r="F3" s="233"/>
      <c r="G3" s="3"/>
      <c r="H3" s="233"/>
      <c r="I3" s="234"/>
      <c r="J3" s="263"/>
      <c r="K3" s="3"/>
    </row>
    <row r="4" spans="1:12" s="58" customFormat="1" ht="12" customHeight="1" thickBot="1">
      <c r="A4" s="55"/>
      <c r="B4" s="11"/>
      <c r="C4" s="56"/>
      <c r="D4" s="235"/>
      <c r="E4" s="56"/>
      <c r="F4" s="235"/>
      <c r="G4" s="56"/>
      <c r="H4" s="235"/>
      <c r="I4" s="56"/>
      <c r="J4" s="264"/>
      <c r="K4" s="56"/>
      <c r="L4" s="236"/>
    </row>
    <row r="5" spans="1:12" s="9" customFormat="1" ht="12.75" customHeight="1">
      <c r="A5" s="59" t="s">
        <v>35</v>
      </c>
      <c r="B5" s="242"/>
      <c r="C5" s="403">
        <v>2020</v>
      </c>
      <c r="D5" s="466" t="s">
        <v>3</v>
      </c>
      <c r="E5" s="467">
        <v>2019</v>
      </c>
      <c r="F5" s="266"/>
      <c r="G5" s="60" t="s">
        <v>5</v>
      </c>
      <c r="H5" s="267"/>
      <c r="I5" s="60" t="s">
        <v>6</v>
      </c>
      <c r="J5" s="267"/>
      <c r="K5" s="60" t="s">
        <v>7</v>
      </c>
      <c r="L5" s="237"/>
    </row>
    <row r="6" spans="1:12" ht="13.5">
      <c r="A6" s="59"/>
      <c r="B6" s="242"/>
      <c r="C6" s="470"/>
      <c r="D6" s="265"/>
      <c r="E6" s="86" t="s">
        <v>231</v>
      </c>
      <c r="F6" s="266"/>
      <c r="G6" s="86" t="s">
        <v>231</v>
      </c>
      <c r="H6" s="266"/>
      <c r="I6" s="86" t="s">
        <v>231</v>
      </c>
      <c r="J6" s="266"/>
      <c r="K6" s="86" t="s">
        <v>231</v>
      </c>
      <c r="L6" s="237"/>
    </row>
    <row r="7" spans="1:12" ht="16.5" customHeight="1" thickBot="1">
      <c r="A7" s="61" t="s">
        <v>24</v>
      </c>
      <c r="B7" s="61"/>
      <c r="C7" s="420">
        <v>6487</v>
      </c>
      <c r="D7" s="420" t="s">
        <v>69</v>
      </c>
      <c r="E7" s="417">
        <v>7488</v>
      </c>
      <c r="F7" s="417" t="s">
        <v>69</v>
      </c>
      <c r="G7" s="417">
        <v>7321</v>
      </c>
      <c r="H7" s="417" t="s">
        <v>69</v>
      </c>
      <c r="I7" s="417">
        <v>7648</v>
      </c>
      <c r="J7" s="417" t="s">
        <v>69</v>
      </c>
      <c r="K7" s="417">
        <v>8765</v>
      </c>
      <c r="L7" s="256" t="s">
        <v>69</v>
      </c>
    </row>
    <row r="8" spans="1:12" ht="15" customHeight="1">
      <c r="A8" s="41" t="s">
        <v>299</v>
      </c>
      <c r="B8" s="357"/>
      <c r="C8" s="390">
        <v>-211</v>
      </c>
      <c r="D8" s="8" t="s">
        <v>69</v>
      </c>
      <c r="E8" s="391">
        <v>400</v>
      </c>
      <c r="F8" s="79" t="s">
        <v>69</v>
      </c>
      <c r="G8" s="472">
        <v>279</v>
      </c>
      <c r="H8" s="79" t="s">
        <v>69</v>
      </c>
      <c r="I8" s="472">
        <v>-13</v>
      </c>
      <c r="J8" s="79" t="s">
        <v>69</v>
      </c>
      <c r="K8" s="391">
        <v>-133</v>
      </c>
      <c r="L8" s="79" t="s">
        <v>69</v>
      </c>
    </row>
    <row r="9" spans="1:12" s="9" customFormat="1" ht="12.75" customHeight="1">
      <c r="A9" s="62" t="s">
        <v>137</v>
      </c>
      <c r="B9" s="63"/>
      <c r="C9" s="458">
        <v>-1123</v>
      </c>
      <c r="D9" s="367"/>
      <c r="E9" s="335">
        <v>920</v>
      </c>
      <c r="F9" s="367"/>
      <c r="G9" s="335">
        <v>52</v>
      </c>
      <c r="H9" s="367"/>
      <c r="I9" s="335">
        <v>131</v>
      </c>
      <c r="J9" s="367"/>
      <c r="K9" s="335">
        <v>321</v>
      </c>
      <c r="L9" s="255"/>
    </row>
    <row r="10" spans="1:12" ht="12.75" customHeight="1">
      <c r="A10" s="41" t="s">
        <v>28</v>
      </c>
      <c r="B10" s="242"/>
      <c r="C10" s="390">
        <v>912</v>
      </c>
      <c r="D10" s="390"/>
      <c r="E10" s="391">
        <v>-520</v>
      </c>
      <c r="F10" s="391"/>
      <c r="G10" s="391">
        <v>227</v>
      </c>
      <c r="H10" s="391"/>
      <c r="I10" s="391">
        <v>-144</v>
      </c>
      <c r="J10" s="391"/>
      <c r="K10" s="391">
        <v>-454</v>
      </c>
      <c r="L10" s="79"/>
    </row>
    <row r="11" spans="1:12" ht="12.75" customHeight="1">
      <c r="A11" s="64" t="s">
        <v>138</v>
      </c>
      <c r="B11" s="242"/>
      <c r="C11" s="419">
        <v>1060</v>
      </c>
      <c r="D11" s="390"/>
      <c r="E11" s="391">
        <v>996</v>
      </c>
      <c r="F11" s="365"/>
      <c r="G11" s="391">
        <v>593</v>
      </c>
      <c r="H11" s="365"/>
      <c r="I11" s="366">
        <v>594</v>
      </c>
      <c r="J11" s="365"/>
      <c r="K11" s="366">
        <v>668</v>
      </c>
      <c r="L11" s="79"/>
    </row>
    <row r="12" spans="1:12" ht="12.75" customHeight="1">
      <c r="A12" s="62" t="s">
        <v>29</v>
      </c>
      <c r="B12" s="63"/>
      <c r="C12" s="396">
        <v>-27</v>
      </c>
      <c r="D12" s="396"/>
      <c r="E12" s="398">
        <v>-226</v>
      </c>
      <c r="F12" s="367"/>
      <c r="G12" s="398">
        <v>-87</v>
      </c>
      <c r="H12" s="367"/>
      <c r="I12" s="335">
        <v>-56</v>
      </c>
      <c r="J12" s="367"/>
      <c r="K12" s="335">
        <v>-61</v>
      </c>
      <c r="L12" s="255"/>
    </row>
    <row r="13" spans="1:12" ht="12.75" customHeight="1">
      <c r="A13" s="243" t="s">
        <v>121</v>
      </c>
      <c r="B13" s="242"/>
      <c r="C13" s="390">
        <v>-121</v>
      </c>
      <c r="D13" s="390"/>
      <c r="E13" s="421">
        <v>-1290</v>
      </c>
      <c r="F13" s="365"/>
      <c r="G13" s="391">
        <v>-279</v>
      </c>
      <c r="H13" s="365"/>
      <c r="I13" s="366">
        <v>-682</v>
      </c>
      <c r="J13" s="365"/>
      <c r="K13" s="421">
        <v>-1061</v>
      </c>
      <c r="L13" s="79"/>
    </row>
    <row r="14" spans="1:12" ht="12.75" customHeight="1">
      <c r="A14" s="63" t="s">
        <v>122</v>
      </c>
      <c r="B14" s="63"/>
      <c r="C14" s="396">
        <v>49</v>
      </c>
      <c r="D14" s="396"/>
      <c r="E14" s="398">
        <v>251</v>
      </c>
      <c r="F14" s="367"/>
      <c r="G14" s="398">
        <v>-192</v>
      </c>
      <c r="H14" s="367"/>
      <c r="I14" s="335">
        <v>-15</v>
      </c>
      <c r="J14" s="367"/>
      <c r="K14" s="335">
        <v>38</v>
      </c>
      <c r="L14" s="255"/>
    </row>
    <row r="15" spans="1:12" ht="12.75" customHeight="1">
      <c r="A15" s="670" t="s">
        <v>295</v>
      </c>
      <c r="B15" s="670"/>
      <c r="C15" s="419">
        <v>-170</v>
      </c>
      <c r="E15" s="421">
        <v>-1541</v>
      </c>
      <c r="G15" s="366">
        <v>-87</v>
      </c>
      <c r="I15" s="366">
        <v>-667</v>
      </c>
      <c r="K15" s="421">
        <v>-1099</v>
      </c>
    </row>
    <row r="16" spans="1:12" ht="12.75" customHeight="1">
      <c r="A16" s="671" t="s">
        <v>296</v>
      </c>
      <c r="B16" s="672"/>
      <c r="C16" s="390">
        <v>-398</v>
      </c>
      <c r="D16" s="390"/>
      <c r="E16" s="391">
        <v>-66</v>
      </c>
      <c r="F16" s="365"/>
      <c r="G16" s="391">
        <v>405</v>
      </c>
      <c r="H16" s="365"/>
      <c r="I16" s="366">
        <v>142</v>
      </c>
      <c r="J16" s="365"/>
      <c r="K16" s="366">
        <v>118</v>
      </c>
      <c r="L16" s="79"/>
    </row>
    <row r="17" spans="1:12" ht="14.25" customHeight="1" thickBot="1">
      <c r="A17" s="65" t="s">
        <v>30</v>
      </c>
      <c r="B17" s="65"/>
      <c r="C17" s="400">
        <v>-568</v>
      </c>
      <c r="D17" s="471" t="s">
        <v>69</v>
      </c>
      <c r="E17" s="417">
        <v>-1607</v>
      </c>
      <c r="F17" s="256" t="s">
        <v>69</v>
      </c>
      <c r="G17" s="401">
        <v>318</v>
      </c>
      <c r="H17" s="256" t="s">
        <v>69</v>
      </c>
      <c r="I17" s="401">
        <v>-525</v>
      </c>
      <c r="J17" s="256" t="s">
        <v>69</v>
      </c>
      <c r="K17" s="401">
        <v>-981</v>
      </c>
      <c r="L17" s="256" t="s">
        <v>69</v>
      </c>
    </row>
    <row r="18" spans="1:12" ht="12.75" customHeight="1">
      <c r="A18" s="672" t="s">
        <v>42</v>
      </c>
      <c r="B18" s="672"/>
      <c r="C18" s="288"/>
      <c r="D18" s="287"/>
      <c r="E18" s="287"/>
      <c r="F18" s="287"/>
      <c r="G18" s="287"/>
      <c r="H18" s="287"/>
      <c r="I18" s="287"/>
      <c r="J18" s="287"/>
      <c r="K18" s="287"/>
      <c r="L18" s="79"/>
    </row>
    <row r="19" spans="1:12" ht="21.6" customHeight="1">
      <c r="A19" s="513"/>
      <c r="B19" s="629" t="s">
        <v>363</v>
      </c>
      <c r="C19" s="390">
        <v>-868</v>
      </c>
      <c r="D19" s="8" t="s">
        <v>69</v>
      </c>
      <c r="E19" s="421">
        <v>-1797</v>
      </c>
      <c r="F19" s="421" t="s">
        <v>69</v>
      </c>
      <c r="G19" s="421">
        <v>232</v>
      </c>
      <c r="H19" s="421" t="s">
        <v>69</v>
      </c>
      <c r="I19" s="421">
        <v>-494</v>
      </c>
      <c r="J19" s="421" t="s">
        <v>69</v>
      </c>
      <c r="K19" s="421">
        <v>-1022</v>
      </c>
      <c r="L19" s="79" t="s">
        <v>69</v>
      </c>
    </row>
    <row r="20" spans="1:12" ht="12.75" customHeight="1" thickBot="1">
      <c r="A20" s="66"/>
      <c r="B20" s="66" t="s">
        <v>123</v>
      </c>
      <c r="C20" s="473">
        <v>300</v>
      </c>
      <c r="D20" s="56" t="s">
        <v>69</v>
      </c>
      <c r="E20" s="474">
        <v>190</v>
      </c>
      <c r="F20" s="57" t="s">
        <v>69</v>
      </c>
      <c r="G20" s="474">
        <v>86</v>
      </c>
      <c r="H20" s="57" t="s">
        <v>69</v>
      </c>
      <c r="I20" s="474">
        <v>-31</v>
      </c>
      <c r="J20" s="57" t="s">
        <v>69</v>
      </c>
      <c r="K20" s="474">
        <v>41</v>
      </c>
      <c r="L20" s="57" t="s">
        <v>69</v>
      </c>
    </row>
    <row r="21" spans="1:12" ht="15" customHeight="1" thickBot="1">
      <c r="A21" s="67" t="s">
        <v>300</v>
      </c>
      <c r="B21" s="67"/>
      <c r="C21" s="477">
        <v>-1115</v>
      </c>
      <c r="D21" s="56" t="s">
        <v>69</v>
      </c>
      <c r="E21" s="474">
        <v>-406</v>
      </c>
      <c r="F21" s="57" t="s">
        <v>69</v>
      </c>
      <c r="G21" s="474">
        <v>-7</v>
      </c>
      <c r="H21" s="57" t="s">
        <v>69</v>
      </c>
      <c r="I21" s="474">
        <v>-468</v>
      </c>
      <c r="J21" s="57" t="s">
        <v>69</v>
      </c>
      <c r="K21" s="474">
        <v>-635</v>
      </c>
      <c r="L21" s="57" t="s">
        <v>69</v>
      </c>
    </row>
    <row r="22" spans="1:12" ht="12.75" customHeight="1">
      <c r="A22" s="673" t="s">
        <v>124</v>
      </c>
      <c r="B22" s="673"/>
      <c r="C22" s="288"/>
      <c r="D22" s="288"/>
      <c r="E22" s="287"/>
      <c r="F22" s="287"/>
      <c r="G22" s="287"/>
      <c r="H22" s="287"/>
      <c r="I22" s="287"/>
      <c r="J22" s="287"/>
      <c r="K22" s="287"/>
      <c r="L22" s="79"/>
    </row>
    <row r="23" spans="1:12" ht="13.15" customHeight="1">
      <c r="A23" s="513"/>
      <c r="B23" s="5" t="s">
        <v>301</v>
      </c>
      <c r="C23" s="502" t="s">
        <v>282</v>
      </c>
      <c r="D23" s="419" t="s">
        <v>69</v>
      </c>
      <c r="E23" s="501" t="s">
        <v>246</v>
      </c>
      <c r="F23" s="421" t="s">
        <v>69</v>
      </c>
      <c r="G23" s="501" t="s">
        <v>126</v>
      </c>
      <c r="H23" s="421" t="s">
        <v>69</v>
      </c>
      <c r="I23" s="501" t="s">
        <v>266</v>
      </c>
      <c r="J23" s="421" t="s">
        <v>69</v>
      </c>
      <c r="K23" s="501" t="s">
        <v>264</v>
      </c>
      <c r="L23" s="421" t="s">
        <v>69</v>
      </c>
    </row>
    <row r="24" spans="1:12" s="9" customFormat="1" ht="13.15" customHeight="1">
      <c r="A24" s="59"/>
      <c r="B24" s="512" t="s">
        <v>302</v>
      </c>
      <c r="C24" s="502" t="s">
        <v>239</v>
      </c>
      <c r="D24" s="419" t="s">
        <v>69</v>
      </c>
      <c r="E24" s="501" t="s">
        <v>236</v>
      </c>
      <c r="F24" s="421" t="s">
        <v>69</v>
      </c>
      <c r="G24" s="501" t="s">
        <v>125</v>
      </c>
      <c r="H24" s="421" t="s">
        <v>69</v>
      </c>
      <c r="I24" s="501" t="s">
        <v>242</v>
      </c>
      <c r="J24" s="421" t="s">
        <v>69</v>
      </c>
      <c r="K24" s="501" t="s">
        <v>268</v>
      </c>
      <c r="L24" s="421" t="s">
        <v>69</v>
      </c>
    </row>
    <row r="25" spans="1:12" s="9" customFormat="1" ht="13.15" customHeight="1">
      <c r="A25" s="59"/>
      <c r="B25" s="512" t="s">
        <v>303</v>
      </c>
      <c r="C25" s="502" t="s">
        <v>239</v>
      </c>
      <c r="D25" s="419" t="s">
        <v>69</v>
      </c>
      <c r="E25" s="501" t="s">
        <v>236</v>
      </c>
      <c r="F25" s="421" t="s">
        <v>69</v>
      </c>
      <c r="G25" s="501" t="s">
        <v>127</v>
      </c>
      <c r="H25" s="421" t="s">
        <v>69</v>
      </c>
      <c r="I25" s="501" t="s">
        <v>242</v>
      </c>
      <c r="J25" s="421" t="s">
        <v>69</v>
      </c>
      <c r="K25" s="501" t="s">
        <v>268</v>
      </c>
      <c r="L25" s="421" t="s">
        <v>69</v>
      </c>
    </row>
    <row r="26" spans="1:12" ht="15" customHeight="1" thickBot="1">
      <c r="A26" s="66"/>
      <c r="B26" s="66" t="s">
        <v>349</v>
      </c>
      <c r="C26" s="503" t="s">
        <v>290</v>
      </c>
      <c r="D26" s="56" t="s">
        <v>69</v>
      </c>
      <c r="E26" s="504" t="s">
        <v>265</v>
      </c>
      <c r="F26" s="57" t="s">
        <v>69</v>
      </c>
      <c r="G26" s="504" t="s">
        <v>289</v>
      </c>
      <c r="H26" s="57" t="s">
        <v>69</v>
      </c>
      <c r="I26" s="504" t="s">
        <v>267</v>
      </c>
      <c r="J26" s="57" t="s">
        <v>69</v>
      </c>
      <c r="K26" s="504" t="s">
        <v>269</v>
      </c>
      <c r="L26" s="57" t="s">
        <v>69</v>
      </c>
    </row>
    <row r="27" spans="1:12" ht="14.1" customHeight="1">
      <c r="A27" s="69" t="s">
        <v>139</v>
      </c>
      <c r="C27" s="314"/>
      <c r="D27" s="309"/>
      <c r="E27" s="309"/>
      <c r="F27" s="309"/>
      <c r="G27" s="309"/>
      <c r="H27" s="287"/>
      <c r="I27" s="309"/>
      <c r="J27" s="287"/>
      <c r="K27" s="315"/>
      <c r="L27" s="68"/>
    </row>
    <row r="28" spans="1:12" ht="12" customHeight="1">
      <c r="A28" s="4" t="s">
        <v>304</v>
      </c>
      <c r="C28" s="419">
        <v>5182</v>
      </c>
      <c r="D28" s="419" t="s">
        <v>69</v>
      </c>
      <c r="E28" s="421">
        <v>5187</v>
      </c>
      <c r="F28" s="421" t="s">
        <v>69</v>
      </c>
      <c r="G28" s="421">
        <v>5803</v>
      </c>
      <c r="H28" s="421" t="s">
        <v>69</v>
      </c>
      <c r="I28" s="421">
        <v>6498</v>
      </c>
      <c r="J28" s="421" t="s">
        <v>69</v>
      </c>
      <c r="K28" s="421">
        <v>6383</v>
      </c>
      <c r="L28" s="259" t="s">
        <v>69</v>
      </c>
    </row>
    <row r="29" spans="1:12" ht="12" customHeight="1">
      <c r="A29" s="4" t="s">
        <v>364</v>
      </c>
      <c r="C29" s="419">
        <v>354</v>
      </c>
      <c r="D29" s="419" t="s">
        <v>69</v>
      </c>
      <c r="E29" s="421">
        <v>523</v>
      </c>
      <c r="F29" s="421" t="s">
        <v>69</v>
      </c>
      <c r="G29" s="421">
        <v>415</v>
      </c>
      <c r="H29" s="421" t="s">
        <v>69</v>
      </c>
      <c r="I29" s="421">
        <v>1317</v>
      </c>
      <c r="J29" s="421" t="s">
        <v>69</v>
      </c>
      <c r="K29" s="421">
        <v>1201</v>
      </c>
      <c r="L29" s="259" t="s">
        <v>69</v>
      </c>
    </row>
    <row r="30" spans="1:12" ht="12" customHeight="1">
      <c r="A30" s="4" t="s">
        <v>305</v>
      </c>
      <c r="C30" s="419">
        <v>510</v>
      </c>
      <c r="D30" s="419" t="s">
        <v>69</v>
      </c>
      <c r="E30" s="421">
        <v>422</v>
      </c>
      <c r="F30" s="421" t="s">
        <v>69</v>
      </c>
      <c r="G30" s="421">
        <v>272</v>
      </c>
      <c r="H30" s="421" t="s">
        <v>69</v>
      </c>
      <c r="I30" s="421">
        <v>314</v>
      </c>
      <c r="J30" s="421" t="s">
        <v>69</v>
      </c>
      <c r="K30" s="421">
        <v>371</v>
      </c>
      <c r="L30" s="259" t="s">
        <v>69</v>
      </c>
    </row>
    <row r="31" spans="1:12" ht="22.5" customHeight="1">
      <c r="A31" s="669" t="s">
        <v>369</v>
      </c>
      <c r="B31" s="669"/>
      <c r="C31" s="288">
        <v>42</v>
      </c>
      <c r="D31" s="8" t="s">
        <v>69</v>
      </c>
      <c r="E31" s="287">
        <v>-4</v>
      </c>
      <c r="F31" s="79" t="s">
        <v>69</v>
      </c>
      <c r="G31" s="318">
        <v>11</v>
      </c>
      <c r="H31" s="79" t="s">
        <v>69</v>
      </c>
      <c r="I31" s="318">
        <v>51</v>
      </c>
      <c r="J31" s="79" t="s">
        <v>69</v>
      </c>
      <c r="K31" s="318">
        <v>10</v>
      </c>
      <c r="L31" s="259" t="s">
        <v>69</v>
      </c>
    </row>
    <row r="32" spans="1:12" ht="12" customHeight="1">
      <c r="A32" s="4" t="s">
        <v>140</v>
      </c>
      <c r="C32" s="316"/>
      <c r="D32" s="8"/>
      <c r="E32" s="317"/>
      <c r="F32" s="79"/>
      <c r="G32" s="317"/>
      <c r="H32" s="79"/>
      <c r="I32" s="317"/>
      <c r="J32" s="79"/>
      <c r="K32" s="317"/>
      <c r="L32" s="68"/>
    </row>
    <row r="33" spans="1:27" ht="12" customHeight="1">
      <c r="B33" s="4" t="s">
        <v>141</v>
      </c>
      <c r="C33" s="320" t="s">
        <v>126</v>
      </c>
      <c r="D33" s="8" t="s">
        <v>69</v>
      </c>
      <c r="E33" s="505" t="s">
        <v>126</v>
      </c>
      <c r="F33" s="79" t="s">
        <v>69</v>
      </c>
      <c r="G33" s="505" t="s">
        <v>126</v>
      </c>
      <c r="H33" s="79" t="s">
        <v>69</v>
      </c>
      <c r="I33" s="505" t="s">
        <v>126</v>
      </c>
      <c r="J33" s="79" t="s">
        <v>69</v>
      </c>
      <c r="K33" s="505" t="s">
        <v>126</v>
      </c>
      <c r="L33" s="259" t="s">
        <v>69</v>
      </c>
    </row>
    <row r="34" spans="1:27" ht="12" customHeight="1">
      <c r="B34" s="4" t="s">
        <v>142</v>
      </c>
      <c r="C34" s="320" t="s">
        <v>126</v>
      </c>
      <c r="D34" s="8" t="s">
        <v>69</v>
      </c>
      <c r="E34" s="505" t="s">
        <v>126</v>
      </c>
      <c r="F34" s="79" t="s">
        <v>69</v>
      </c>
      <c r="G34" s="505" t="s">
        <v>126</v>
      </c>
      <c r="H34" s="79" t="s">
        <v>69</v>
      </c>
      <c r="I34" s="505" t="s">
        <v>126</v>
      </c>
      <c r="J34" s="79" t="s">
        <v>69</v>
      </c>
      <c r="K34" s="505" t="s">
        <v>126</v>
      </c>
      <c r="L34" s="259" t="s">
        <v>69</v>
      </c>
    </row>
    <row r="35" spans="1:27" ht="12" customHeight="1">
      <c r="A35" s="4" t="s">
        <v>143</v>
      </c>
      <c r="C35" s="323"/>
      <c r="D35" s="8"/>
      <c r="E35" s="322"/>
      <c r="F35" s="79"/>
      <c r="G35" s="322"/>
      <c r="H35" s="79"/>
      <c r="I35" s="322"/>
      <c r="J35" s="79"/>
      <c r="K35" s="322"/>
      <c r="L35" s="259"/>
    </row>
    <row r="36" spans="1:27" ht="12" customHeight="1">
      <c r="B36" s="4" t="s">
        <v>144</v>
      </c>
      <c r="C36" s="324" t="s">
        <v>146</v>
      </c>
      <c r="D36" s="8" t="s">
        <v>69</v>
      </c>
      <c r="E36" s="325" t="s">
        <v>270</v>
      </c>
      <c r="F36" s="79" t="s">
        <v>69</v>
      </c>
      <c r="G36" s="325" t="s">
        <v>145</v>
      </c>
      <c r="H36" s="79" t="s">
        <v>69</v>
      </c>
      <c r="I36" s="325" t="s">
        <v>146</v>
      </c>
      <c r="J36" s="79" t="s">
        <v>69</v>
      </c>
      <c r="K36" s="325" t="s">
        <v>147</v>
      </c>
      <c r="L36" s="259" t="s">
        <v>69</v>
      </c>
    </row>
    <row r="37" spans="1:27" ht="12" customHeight="1">
      <c r="B37" s="4" t="s">
        <v>148</v>
      </c>
      <c r="C37" s="324" t="s">
        <v>149</v>
      </c>
      <c r="D37" s="8" t="s">
        <v>69</v>
      </c>
      <c r="E37" s="325" t="s">
        <v>149</v>
      </c>
      <c r="F37" s="79" t="s">
        <v>69</v>
      </c>
      <c r="G37" s="325" t="s">
        <v>149</v>
      </c>
      <c r="H37" s="79" t="s">
        <v>69</v>
      </c>
      <c r="I37" s="325" t="s">
        <v>150</v>
      </c>
      <c r="J37" s="79" t="s">
        <v>69</v>
      </c>
      <c r="K37" s="325" t="s">
        <v>151</v>
      </c>
      <c r="L37" s="259" t="s">
        <v>69</v>
      </c>
    </row>
    <row r="38" spans="1:27" ht="13.5" customHeight="1" thickBot="1">
      <c r="A38" s="58"/>
      <c r="B38" s="58" t="s">
        <v>152</v>
      </c>
      <c r="C38" s="326" t="s">
        <v>153</v>
      </c>
      <c r="D38" s="56" t="s">
        <v>69</v>
      </c>
      <c r="E38" s="327" t="s">
        <v>153</v>
      </c>
      <c r="F38" s="57" t="s">
        <v>69</v>
      </c>
      <c r="G38" s="327" t="s">
        <v>153</v>
      </c>
      <c r="H38" s="57" t="s">
        <v>69</v>
      </c>
      <c r="I38" s="327" t="s">
        <v>153</v>
      </c>
      <c r="J38" s="57" t="s">
        <v>69</v>
      </c>
      <c r="K38" s="327" t="s">
        <v>153</v>
      </c>
      <c r="L38" s="260" t="s">
        <v>69</v>
      </c>
    </row>
    <row r="39" spans="1:27" ht="14.1" customHeight="1">
      <c r="A39" s="69" t="s">
        <v>154</v>
      </c>
      <c r="C39" s="321"/>
      <c r="D39" s="321"/>
      <c r="E39" s="317"/>
      <c r="F39" s="317"/>
      <c r="G39" s="317"/>
      <c r="H39" s="319"/>
      <c r="I39" s="328"/>
      <c r="J39" s="319"/>
      <c r="K39" s="317"/>
      <c r="L39" s="68"/>
    </row>
    <row r="40" spans="1:27" ht="12" customHeight="1">
      <c r="A40" s="69" t="s">
        <v>155</v>
      </c>
      <c r="C40" s="321"/>
      <c r="D40" s="321"/>
      <c r="E40" s="330"/>
      <c r="F40" s="330"/>
      <c r="G40" s="330"/>
      <c r="H40" s="330"/>
      <c r="I40" s="330"/>
      <c r="J40" s="330"/>
      <c r="K40" s="330"/>
      <c r="L40" s="68"/>
    </row>
    <row r="41" spans="1:27" ht="12" customHeight="1">
      <c r="B41" s="4" t="s">
        <v>129</v>
      </c>
      <c r="C41" s="329" t="s">
        <v>271</v>
      </c>
      <c r="D41" s="8" t="s">
        <v>69</v>
      </c>
      <c r="E41" s="325" t="s">
        <v>274</v>
      </c>
      <c r="F41" s="79" t="s">
        <v>69</v>
      </c>
      <c r="G41" s="325" t="s">
        <v>278</v>
      </c>
      <c r="H41" s="79" t="s">
        <v>69</v>
      </c>
      <c r="I41" s="325" t="s">
        <v>156</v>
      </c>
      <c r="J41" s="79" t="s">
        <v>69</v>
      </c>
      <c r="K41" s="325" t="s">
        <v>157</v>
      </c>
      <c r="L41" s="259" t="s">
        <v>69</v>
      </c>
    </row>
    <row r="42" spans="1:27" ht="12" customHeight="1">
      <c r="B42" s="4" t="s">
        <v>132</v>
      </c>
      <c r="C42" s="329" t="s">
        <v>258</v>
      </c>
      <c r="D42" s="8" t="s">
        <v>69</v>
      </c>
      <c r="E42" s="325" t="s">
        <v>275</v>
      </c>
      <c r="F42" s="79" t="s">
        <v>69</v>
      </c>
      <c r="G42" s="325" t="s">
        <v>158</v>
      </c>
      <c r="H42" s="79" t="s">
        <v>69</v>
      </c>
      <c r="I42" s="325" t="s">
        <v>159</v>
      </c>
      <c r="J42" s="79" t="s">
        <v>69</v>
      </c>
      <c r="K42" s="325" t="s">
        <v>150</v>
      </c>
      <c r="L42" s="259" t="s">
        <v>69</v>
      </c>
    </row>
    <row r="43" spans="1:27" ht="12" customHeight="1">
      <c r="B43" s="4" t="s">
        <v>160</v>
      </c>
      <c r="C43" s="329" t="s">
        <v>272</v>
      </c>
      <c r="D43" s="8" t="s">
        <v>69</v>
      </c>
      <c r="E43" s="325" t="s">
        <v>276</v>
      </c>
      <c r="F43" s="79" t="s">
        <v>69</v>
      </c>
      <c r="G43" s="325" t="s">
        <v>161</v>
      </c>
      <c r="H43" s="79" t="s">
        <v>69</v>
      </c>
      <c r="I43" s="325" t="s">
        <v>162</v>
      </c>
      <c r="J43" s="79" t="s">
        <v>69</v>
      </c>
      <c r="K43" s="325" t="s">
        <v>163</v>
      </c>
      <c r="L43" s="259" t="s">
        <v>69</v>
      </c>
    </row>
    <row r="44" spans="1:27" ht="12" customHeight="1">
      <c r="A44" s="69" t="s">
        <v>164</v>
      </c>
      <c r="C44" s="321"/>
      <c r="D44" s="8"/>
      <c r="E44" s="325"/>
      <c r="F44" s="79"/>
      <c r="G44" s="325"/>
      <c r="H44" s="79"/>
      <c r="I44" s="325"/>
      <c r="J44" s="79"/>
      <c r="K44" s="325"/>
      <c r="L44" s="68"/>
    </row>
    <row r="45" spans="1:27" ht="12" customHeight="1">
      <c r="B45" s="4" t="s">
        <v>129</v>
      </c>
      <c r="C45" s="329" t="s">
        <v>251</v>
      </c>
      <c r="D45" s="8" t="s">
        <v>69</v>
      </c>
      <c r="E45" s="325" t="s">
        <v>167</v>
      </c>
      <c r="F45" s="79" t="s">
        <v>69</v>
      </c>
      <c r="G45" s="325" t="s">
        <v>130</v>
      </c>
      <c r="H45" s="79" t="s">
        <v>69</v>
      </c>
      <c r="I45" s="325" t="s">
        <v>131</v>
      </c>
      <c r="J45" s="79" t="s">
        <v>69</v>
      </c>
      <c r="K45" s="325" t="s">
        <v>165</v>
      </c>
      <c r="L45" s="259" t="s">
        <v>69</v>
      </c>
      <c r="P45" s="666"/>
      <c r="Q45" s="666"/>
      <c r="R45" s="666"/>
      <c r="S45" s="666"/>
      <c r="T45" s="666"/>
      <c r="U45" s="666"/>
      <c r="V45" s="666"/>
      <c r="W45" s="666"/>
      <c r="X45" s="666"/>
      <c r="Y45" s="666"/>
      <c r="Z45" s="666"/>
      <c r="AA45" s="666"/>
    </row>
    <row r="46" spans="1:27" ht="12" customHeight="1">
      <c r="B46" s="4" t="s">
        <v>132</v>
      </c>
      <c r="C46" s="329" t="s">
        <v>252</v>
      </c>
      <c r="D46" s="8" t="s">
        <v>69</v>
      </c>
      <c r="E46" s="325" t="s">
        <v>259</v>
      </c>
      <c r="F46" s="79" t="s">
        <v>69</v>
      </c>
      <c r="G46" s="325" t="s">
        <v>133</v>
      </c>
      <c r="H46" s="79" t="s">
        <v>69</v>
      </c>
      <c r="I46" s="325" t="s">
        <v>134</v>
      </c>
      <c r="J46" s="79" t="s">
        <v>69</v>
      </c>
      <c r="K46" s="325" t="s">
        <v>146</v>
      </c>
      <c r="L46" s="259" t="s">
        <v>69</v>
      </c>
    </row>
    <row r="47" spans="1:27" ht="14.25" customHeight="1" thickBot="1">
      <c r="A47" s="58"/>
      <c r="B47" s="58" t="s">
        <v>160</v>
      </c>
      <c r="C47" s="331" t="s">
        <v>273</v>
      </c>
      <c r="D47" s="8" t="s">
        <v>69</v>
      </c>
      <c r="E47" s="327" t="s">
        <v>277</v>
      </c>
      <c r="F47" s="57" t="s">
        <v>69</v>
      </c>
      <c r="G47" s="327" t="s">
        <v>166</v>
      </c>
      <c r="H47" s="57" t="s">
        <v>69</v>
      </c>
      <c r="I47" s="327" t="s">
        <v>167</v>
      </c>
      <c r="J47" s="57" t="s">
        <v>69</v>
      </c>
      <c r="K47" s="327" t="s">
        <v>168</v>
      </c>
      <c r="L47" s="260" t="s">
        <v>69</v>
      </c>
    </row>
    <row r="48" spans="1:27">
      <c r="A48" s="70" t="s">
        <v>108</v>
      </c>
      <c r="B48" s="71"/>
      <c r="C48" s="332"/>
      <c r="D48" s="333"/>
      <c r="E48" s="475"/>
      <c r="F48" s="468"/>
      <c r="G48" s="334"/>
      <c r="H48" s="468"/>
      <c r="I48" s="334"/>
      <c r="J48" s="468"/>
      <c r="K48" s="469"/>
      <c r="L48" s="72"/>
    </row>
    <row r="49" spans="1:15" ht="12.75" customHeight="1">
      <c r="A49" s="73" t="s">
        <v>169</v>
      </c>
      <c r="B49" s="73"/>
      <c r="C49" s="419">
        <v>2420</v>
      </c>
      <c r="D49" s="419"/>
      <c r="E49" s="421">
        <v>2398</v>
      </c>
      <c r="F49" s="421"/>
      <c r="G49" s="421">
        <v>2373</v>
      </c>
      <c r="H49" s="421"/>
      <c r="I49" s="421">
        <v>2194</v>
      </c>
      <c r="J49" s="421"/>
      <c r="K49" s="421">
        <v>2193</v>
      </c>
      <c r="L49" s="238"/>
      <c r="O49" s="261"/>
    </row>
    <row r="50" spans="1:15" ht="12.75" thickBot="1">
      <c r="A50" s="58" t="s">
        <v>170</v>
      </c>
      <c r="B50" s="58"/>
      <c r="C50" s="331">
        <v>-3.96</v>
      </c>
      <c r="D50" s="476" t="s">
        <v>69</v>
      </c>
      <c r="E50" s="327" t="s">
        <v>279</v>
      </c>
      <c r="F50" s="239" t="s">
        <v>69</v>
      </c>
      <c r="G50" s="327" t="s">
        <v>171</v>
      </c>
      <c r="H50" s="239" t="s">
        <v>69</v>
      </c>
      <c r="I50" s="327" t="s">
        <v>172</v>
      </c>
      <c r="J50" s="239" t="s">
        <v>69</v>
      </c>
      <c r="K50" s="327" t="s">
        <v>173</v>
      </c>
      <c r="L50" s="239" t="s">
        <v>69</v>
      </c>
    </row>
    <row r="51" spans="1:15" ht="21.6" customHeight="1">
      <c r="A51" s="518" t="s">
        <v>3</v>
      </c>
      <c r="B51" s="668" t="s">
        <v>298</v>
      </c>
      <c r="C51" s="668"/>
      <c r="D51" s="668"/>
      <c r="E51" s="668"/>
      <c r="F51" s="668"/>
      <c r="G51" s="668"/>
      <c r="H51" s="668"/>
      <c r="I51" s="668"/>
      <c r="J51" s="668"/>
      <c r="K51" s="668"/>
      <c r="L51" s="668"/>
    </row>
    <row r="52" spans="1:15" ht="21" customHeight="1">
      <c r="A52" s="518" t="s">
        <v>4</v>
      </c>
      <c r="B52" s="667" t="s">
        <v>306</v>
      </c>
      <c r="C52" s="667"/>
      <c r="D52" s="667"/>
      <c r="E52" s="667"/>
      <c r="F52" s="667"/>
      <c r="G52" s="667"/>
      <c r="H52" s="667"/>
      <c r="I52" s="667"/>
      <c r="J52" s="667"/>
      <c r="K52" s="667"/>
      <c r="L52" s="667"/>
    </row>
    <row r="53" spans="1:15" ht="12" customHeight="1">
      <c r="A53" s="518" t="s">
        <v>11</v>
      </c>
      <c r="B53" s="667" t="s">
        <v>307</v>
      </c>
      <c r="C53" s="667"/>
      <c r="D53" s="667"/>
      <c r="E53" s="667"/>
      <c r="F53" s="667"/>
      <c r="G53" s="667"/>
      <c r="H53" s="667"/>
      <c r="I53" s="667"/>
      <c r="J53" s="667"/>
      <c r="K53" s="667"/>
      <c r="L53" s="667"/>
    </row>
    <row r="54" spans="1:15" ht="12" customHeight="1">
      <c r="A54" s="518" t="s">
        <v>22</v>
      </c>
      <c r="B54" s="667" t="s">
        <v>308</v>
      </c>
      <c r="C54" s="667"/>
      <c r="D54" s="667"/>
      <c r="E54" s="667"/>
      <c r="F54" s="667"/>
      <c r="G54" s="667"/>
      <c r="H54" s="667"/>
      <c r="I54" s="667"/>
      <c r="J54" s="667"/>
      <c r="K54" s="667"/>
      <c r="L54" s="667"/>
    </row>
  </sheetData>
  <mergeCells count="10">
    <mergeCell ref="A31:B31"/>
    <mergeCell ref="A15:B15"/>
    <mergeCell ref="A16:B16"/>
    <mergeCell ref="A18:B18"/>
    <mergeCell ref="A22:B22"/>
    <mergeCell ref="P45:AA45"/>
    <mergeCell ref="B53:L53"/>
    <mergeCell ref="B54:L54"/>
    <mergeCell ref="B52:L52"/>
    <mergeCell ref="B51:L51"/>
  </mergeCells>
  <printOptions horizontalCentered="1"/>
  <pageMargins left="0.70866141732283472" right="0.70866141732283472" top="0.74803149606299213" bottom="0.74803149606299213" header="0.31496062992125984" footer="0.31496062992125984"/>
  <pageSetup scale="84" orientation="portrait" r:id="rId1"/>
  <headerFooter alignWithMargins="0">
    <oddFooter>&amp;C</oddFooter>
  </headerFooter>
  <ignoredErrors>
    <ignoredError sqref="D5" numberStoredAsText="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N51"/>
  <sheetViews>
    <sheetView showGridLines="0" view="pageBreakPreview" topLeftCell="A19" zoomScale="130" zoomScaleNormal="100" zoomScaleSheetLayoutView="130" workbookViewId="0">
      <selection activeCell="B58" sqref="B58"/>
    </sheetView>
  </sheetViews>
  <sheetFormatPr defaultColWidth="9.140625" defaultRowHeight="12" customHeight="1"/>
  <cols>
    <col min="1" max="1" width="2.42578125" style="93" customWidth="1"/>
    <col min="2" max="2" width="51.85546875" style="93" customWidth="1"/>
    <col min="3" max="3" width="10.140625" style="94" customWidth="1"/>
    <col min="4" max="4" width="2.7109375" style="94" bestFit="1" customWidth="1"/>
    <col min="5" max="5" width="10.140625" style="53" customWidth="1"/>
    <col min="6" max="6" width="2" style="53" customWidth="1"/>
    <col min="7" max="7" width="10.140625" style="53" customWidth="1"/>
    <col min="8" max="8" width="2" style="53" customWidth="1"/>
    <col min="9" max="9" width="10.140625" style="53" customWidth="1"/>
    <col min="10" max="10" width="2" style="53" customWidth="1"/>
    <col min="11" max="11" width="10.140625" style="53" customWidth="1"/>
    <col min="12" max="12" width="2" style="53" customWidth="1"/>
    <col min="13" max="16384" width="9.140625" style="75"/>
  </cols>
  <sheetData>
    <row r="1" spans="1:14" ht="12" customHeight="1">
      <c r="A1" s="1" t="s">
        <v>0</v>
      </c>
      <c r="B1" s="2"/>
      <c r="C1" s="74"/>
      <c r="D1" s="74"/>
      <c r="E1" s="74"/>
      <c r="F1" s="74"/>
      <c r="G1" s="74"/>
      <c r="H1" s="74"/>
      <c r="I1" s="74"/>
      <c r="J1" s="74"/>
      <c r="K1" s="74"/>
      <c r="L1" s="2"/>
    </row>
    <row r="2" spans="1:14" ht="12" customHeight="1">
      <c r="A2" s="243" t="s">
        <v>107</v>
      </c>
      <c r="B2" s="76"/>
      <c r="C2" s="77"/>
      <c r="D2" s="77"/>
      <c r="E2" s="78"/>
      <c r="F2" s="78"/>
      <c r="G2" s="79"/>
      <c r="H2" s="79"/>
      <c r="I2" s="79"/>
      <c r="J2" s="79"/>
      <c r="K2" s="79"/>
      <c r="L2" s="64"/>
    </row>
    <row r="3" spans="1:14" ht="12" customHeight="1">
      <c r="A3" s="69" t="s">
        <v>64</v>
      </c>
      <c r="B3" s="80"/>
      <c r="C3" s="77"/>
      <c r="D3" s="77"/>
      <c r="E3" s="78"/>
      <c r="F3" s="78"/>
      <c r="G3" s="79"/>
      <c r="H3" s="79"/>
      <c r="I3" s="79"/>
      <c r="J3" s="79"/>
      <c r="K3" s="79"/>
      <c r="L3" s="79"/>
    </row>
    <row r="4" spans="1:14" s="81" customFormat="1" ht="12" customHeight="1">
      <c r="A4" s="90"/>
      <c r="B4" s="523"/>
      <c r="C4" s="524"/>
      <c r="D4" s="524"/>
      <c r="E4" s="522"/>
      <c r="F4" s="522"/>
      <c r="G4" s="79"/>
      <c r="H4" s="79"/>
      <c r="I4" s="79"/>
      <c r="J4" s="79"/>
      <c r="K4" s="79"/>
      <c r="L4" s="79"/>
    </row>
    <row r="5" spans="1:14" s="81" customFormat="1" ht="12.75" customHeight="1" thickBot="1">
      <c r="A5" s="675" t="s">
        <v>108</v>
      </c>
      <c r="B5" s="675"/>
      <c r="C5" s="646">
        <v>2020</v>
      </c>
      <c r="D5" s="647"/>
      <c r="E5" s="648" t="s">
        <v>235</v>
      </c>
      <c r="F5" s="649"/>
      <c r="G5" s="648" t="s">
        <v>5</v>
      </c>
      <c r="H5" s="650" t="s">
        <v>18</v>
      </c>
      <c r="I5" s="648" t="s">
        <v>6</v>
      </c>
      <c r="J5" s="648"/>
      <c r="K5" s="648" t="s">
        <v>7</v>
      </c>
      <c r="L5" s="525"/>
    </row>
    <row r="6" spans="1:14" ht="12.75" hidden="1" customHeight="1">
      <c r="A6" s="82"/>
      <c r="B6" s="82"/>
      <c r="C6" s="258"/>
      <c r="D6" s="83"/>
      <c r="E6" s="84"/>
      <c r="F6" s="83"/>
      <c r="G6" s="20" t="s">
        <v>174</v>
      </c>
      <c r="H6" s="20"/>
      <c r="I6" s="20" t="s">
        <v>174</v>
      </c>
      <c r="J6" s="20"/>
      <c r="K6" s="84"/>
      <c r="L6" s="84"/>
      <c r="M6" s="81"/>
      <c r="N6" s="81"/>
    </row>
    <row r="7" spans="1:14" ht="12.6" customHeight="1">
      <c r="A7" s="80" t="s">
        <v>66</v>
      </c>
      <c r="B7" s="80"/>
      <c r="C7" s="8"/>
      <c r="D7" s="85"/>
      <c r="E7" s="257"/>
      <c r="F7" s="85"/>
      <c r="G7" s="85"/>
      <c r="H7" s="85"/>
      <c r="I7" s="86"/>
      <c r="J7" s="86"/>
      <c r="K7" s="86"/>
      <c r="L7" s="86"/>
      <c r="M7" s="81"/>
      <c r="N7" s="81"/>
    </row>
    <row r="8" spans="1:14" ht="12.6" customHeight="1">
      <c r="A8" s="676" t="s">
        <v>68</v>
      </c>
      <c r="B8" s="676"/>
      <c r="C8" s="419">
        <v>1779</v>
      </c>
      <c r="D8" s="288" t="s">
        <v>69</v>
      </c>
      <c r="E8" s="421">
        <v>2578</v>
      </c>
      <c r="F8" s="421" t="s">
        <v>69</v>
      </c>
      <c r="G8" s="421">
        <v>3187</v>
      </c>
      <c r="H8" s="421" t="s">
        <v>69</v>
      </c>
      <c r="I8" s="421">
        <v>2988</v>
      </c>
      <c r="J8" s="421" t="s">
        <v>69</v>
      </c>
      <c r="K8" s="421">
        <v>3384</v>
      </c>
      <c r="L8" s="79" t="s">
        <v>69</v>
      </c>
      <c r="M8" s="81"/>
      <c r="N8" s="81"/>
    </row>
    <row r="9" spans="1:14" ht="12.6" customHeight="1">
      <c r="A9" s="245" t="s">
        <v>70</v>
      </c>
      <c r="B9" s="245"/>
      <c r="C9" s="419">
        <v>294</v>
      </c>
      <c r="D9" s="288"/>
      <c r="E9" s="421">
        <v>1844</v>
      </c>
      <c r="F9" s="421"/>
      <c r="G9" s="421">
        <v>1575</v>
      </c>
      <c r="H9" s="421"/>
      <c r="I9" s="421">
        <v>1174</v>
      </c>
      <c r="J9" s="421"/>
      <c r="K9" s="421">
        <v>1220</v>
      </c>
      <c r="L9" s="79"/>
    </row>
    <row r="10" spans="1:14" ht="12.6" customHeight="1">
      <c r="A10" s="245" t="s">
        <v>71</v>
      </c>
      <c r="B10" s="245"/>
      <c r="C10" s="419">
        <v>61</v>
      </c>
      <c r="D10" s="288"/>
      <c r="E10" s="421">
        <v>2485</v>
      </c>
      <c r="F10" s="421"/>
      <c r="G10" s="421">
        <v>2617</v>
      </c>
      <c r="H10" s="421"/>
      <c r="I10" s="421">
        <v>2460</v>
      </c>
      <c r="J10" s="421"/>
      <c r="K10" s="421">
        <v>1631</v>
      </c>
      <c r="L10" s="268"/>
    </row>
    <row r="11" spans="1:14" ht="12.6" customHeight="1">
      <c r="A11" s="245" t="s">
        <v>72</v>
      </c>
      <c r="B11" s="245"/>
      <c r="C11" s="419">
        <v>3650</v>
      </c>
      <c r="D11" s="288"/>
      <c r="E11" s="421">
        <v>4599</v>
      </c>
      <c r="F11" s="421"/>
      <c r="G11" s="421">
        <v>4402</v>
      </c>
      <c r="H11" s="421"/>
      <c r="I11" s="421">
        <v>3429</v>
      </c>
      <c r="J11" s="421"/>
      <c r="K11" s="421">
        <v>4286</v>
      </c>
      <c r="L11" s="79"/>
    </row>
    <row r="12" spans="1:14" ht="12.6" customHeight="1">
      <c r="A12" s="245" t="s">
        <v>73</v>
      </c>
      <c r="B12" s="245"/>
      <c r="C12" s="419">
        <v>227</v>
      </c>
      <c r="D12" s="288"/>
      <c r="E12" s="421">
        <v>195</v>
      </c>
      <c r="F12" s="421"/>
      <c r="G12" s="421">
        <v>210</v>
      </c>
      <c r="H12" s="421"/>
      <c r="I12" s="421">
        <v>415</v>
      </c>
      <c r="J12" s="421"/>
      <c r="K12" s="421">
        <v>336</v>
      </c>
      <c r="L12" s="79"/>
    </row>
    <row r="13" spans="1:14" ht="12.6" customHeight="1">
      <c r="A13" s="245" t="s">
        <v>74</v>
      </c>
      <c r="B13" s="245"/>
      <c r="C13" s="419">
        <v>218</v>
      </c>
      <c r="D13" s="288"/>
      <c r="E13" s="421">
        <v>473</v>
      </c>
      <c r="F13" s="421"/>
      <c r="G13" s="421">
        <v>357</v>
      </c>
      <c r="H13" s="421"/>
      <c r="I13" s="421">
        <v>427</v>
      </c>
      <c r="J13" s="421"/>
      <c r="K13" s="421">
        <v>427</v>
      </c>
      <c r="L13" s="79"/>
    </row>
    <row r="14" spans="1:14" ht="12.6" customHeight="1">
      <c r="A14" s="245" t="s">
        <v>75</v>
      </c>
      <c r="B14" s="245"/>
      <c r="C14" s="419">
        <v>10417</v>
      </c>
      <c r="D14" s="311"/>
      <c r="E14" s="421">
        <v>1309</v>
      </c>
      <c r="F14" s="421"/>
      <c r="G14" s="305">
        <v>0</v>
      </c>
      <c r="H14" s="421"/>
      <c r="I14" s="421">
        <v>4150</v>
      </c>
      <c r="J14" s="421"/>
      <c r="K14" s="305">
        <v>0</v>
      </c>
      <c r="L14" s="465"/>
    </row>
    <row r="15" spans="1:14" ht="12.6" customHeight="1">
      <c r="A15" s="87" t="s">
        <v>76</v>
      </c>
      <c r="B15" s="87"/>
      <c r="C15" s="418">
        <f>SUM(C8:C14)</f>
        <v>16646</v>
      </c>
      <c r="D15" s="291"/>
      <c r="E15" s="415">
        <f>SUM(E8:E14)</f>
        <v>13483</v>
      </c>
      <c r="F15" s="415"/>
      <c r="G15" s="415">
        <f>SUM(G8:G14)</f>
        <v>12348</v>
      </c>
      <c r="H15" s="415"/>
      <c r="I15" s="415">
        <f>SUM(I8:I14)</f>
        <v>15043</v>
      </c>
      <c r="J15" s="415"/>
      <c r="K15" s="415">
        <f>SUM(K8:K14)</f>
        <v>11284</v>
      </c>
      <c r="L15" s="254"/>
    </row>
    <row r="16" spans="1:14" ht="13.9" customHeight="1">
      <c r="A16" s="245" t="s">
        <v>77</v>
      </c>
      <c r="B16" s="245"/>
      <c r="C16" s="390">
        <v>668</v>
      </c>
      <c r="D16" s="288"/>
      <c r="E16" s="421">
        <v>1781</v>
      </c>
      <c r="F16" s="421"/>
      <c r="G16" s="421">
        <v>1557</v>
      </c>
      <c r="H16" s="421"/>
      <c r="I16" s="421">
        <v>1696</v>
      </c>
      <c r="J16" s="421"/>
      <c r="K16" s="421">
        <v>1949</v>
      </c>
      <c r="L16" s="79"/>
    </row>
    <row r="17" spans="1:13" ht="12.6" customHeight="1">
      <c r="A17" s="245" t="s">
        <v>78</v>
      </c>
      <c r="B17" s="245"/>
      <c r="C17" s="419">
        <v>4396</v>
      </c>
      <c r="D17" s="288"/>
      <c r="E17" s="421">
        <v>4616</v>
      </c>
      <c r="F17" s="421"/>
      <c r="G17" s="421">
        <v>4519</v>
      </c>
      <c r="H17" s="421"/>
      <c r="I17" s="421">
        <v>3581</v>
      </c>
      <c r="J17" s="421"/>
      <c r="K17" s="421">
        <v>5174</v>
      </c>
      <c r="L17" s="79"/>
    </row>
    <row r="18" spans="1:13" ht="12.6" customHeight="1">
      <c r="A18" s="245" t="s">
        <v>8</v>
      </c>
      <c r="B18" s="245"/>
      <c r="C18" s="310">
        <v>0</v>
      </c>
      <c r="D18" s="288"/>
      <c r="E18" s="421">
        <v>1936</v>
      </c>
      <c r="F18" s="421"/>
      <c r="G18" s="421">
        <v>1948</v>
      </c>
      <c r="H18" s="421"/>
      <c r="I18" s="421">
        <v>2042</v>
      </c>
      <c r="J18" s="421"/>
      <c r="K18" s="421">
        <v>1855</v>
      </c>
      <c r="L18" s="79"/>
    </row>
    <row r="19" spans="1:13" ht="12" customHeight="1">
      <c r="A19" s="245" t="s">
        <v>79</v>
      </c>
      <c r="B19" s="245"/>
      <c r="C19" s="390">
        <v>111</v>
      </c>
      <c r="D19" s="288"/>
      <c r="E19" s="421">
        <v>546</v>
      </c>
      <c r="F19" s="421"/>
      <c r="G19" s="421">
        <v>746</v>
      </c>
      <c r="H19" s="421"/>
      <c r="I19" s="421">
        <v>595</v>
      </c>
      <c r="J19" s="421"/>
      <c r="K19" s="421">
        <v>698</v>
      </c>
      <c r="L19" s="79"/>
    </row>
    <row r="20" spans="1:13" ht="24.6" customHeight="1">
      <c r="A20" s="680" t="s">
        <v>365</v>
      </c>
      <c r="B20" s="680"/>
      <c r="C20" s="310">
        <v>0</v>
      </c>
      <c r="D20" s="288"/>
      <c r="E20" s="421">
        <v>1059</v>
      </c>
      <c r="F20" s="421"/>
      <c r="G20" s="421">
        <v>2211</v>
      </c>
      <c r="H20" s="421"/>
      <c r="I20" s="421">
        <v>491</v>
      </c>
      <c r="J20" s="421"/>
      <c r="K20" s="421">
        <v>332</v>
      </c>
      <c r="L20" s="79"/>
    </row>
    <row r="21" spans="1:13" ht="12.6" customHeight="1">
      <c r="A21" s="245" t="s">
        <v>73</v>
      </c>
      <c r="B21" s="245"/>
      <c r="C21" s="390">
        <v>912</v>
      </c>
      <c r="D21" s="288"/>
      <c r="E21" s="421">
        <v>989</v>
      </c>
      <c r="F21" s="421"/>
      <c r="G21" s="421">
        <v>1030</v>
      </c>
      <c r="H21" s="421"/>
      <c r="I21" s="421">
        <v>825</v>
      </c>
      <c r="J21" s="421"/>
      <c r="K21" s="421">
        <v>915</v>
      </c>
      <c r="L21" s="79"/>
    </row>
    <row r="22" spans="1:13" ht="12.6" customHeight="1">
      <c r="A22" s="245" t="s">
        <v>74</v>
      </c>
      <c r="B22" s="245"/>
      <c r="C22" s="396">
        <v>357</v>
      </c>
      <c r="D22" s="292"/>
      <c r="E22" s="421">
        <v>562</v>
      </c>
      <c r="F22" s="421"/>
      <c r="G22" s="421">
        <v>599</v>
      </c>
      <c r="H22" s="421"/>
      <c r="I22" s="421">
        <v>643</v>
      </c>
      <c r="J22" s="421"/>
      <c r="K22" s="421">
        <v>588</v>
      </c>
      <c r="L22" s="79"/>
    </row>
    <row r="23" spans="1:13" ht="12.6" customHeight="1">
      <c r="A23" s="87" t="s">
        <v>80</v>
      </c>
      <c r="B23" s="87"/>
      <c r="C23" s="418">
        <f>SUM(C16:C22)</f>
        <v>6444</v>
      </c>
      <c r="D23" s="291"/>
      <c r="E23" s="415">
        <f>SUM(E16:E22)</f>
        <v>11489</v>
      </c>
      <c r="F23" s="415"/>
      <c r="G23" s="415">
        <f>SUM(G16:G22)</f>
        <v>12610</v>
      </c>
      <c r="H23" s="415"/>
      <c r="I23" s="415">
        <f>SUM(I16:I22)</f>
        <v>9873</v>
      </c>
      <c r="J23" s="415"/>
      <c r="K23" s="415">
        <f>SUM(K16:K22)</f>
        <v>11511</v>
      </c>
      <c r="L23" s="254"/>
    </row>
    <row r="24" spans="1:13" s="89" customFormat="1" ht="15" customHeight="1" thickBot="1">
      <c r="A24" s="88"/>
      <c r="B24" s="88"/>
      <c r="C24" s="420">
        <f>C15+C23</f>
        <v>23090</v>
      </c>
      <c r="D24" s="294" t="s">
        <v>69</v>
      </c>
      <c r="E24" s="417">
        <f>E15+E23</f>
        <v>24972</v>
      </c>
      <c r="F24" s="417" t="s">
        <v>69</v>
      </c>
      <c r="G24" s="417">
        <f>G15+G23</f>
        <v>24958</v>
      </c>
      <c r="H24" s="417" t="s">
        <v>69</v>
      </c>
      <c r="I24" s="417">
        <f>I15+I23</f>
        <v>24916</v>
      </c>
      <c r="J24" s="417" t="s">
        <v>69</v>
      </c>
      <c r="K24" s="417">
        <f>K15+K23</f>
        <v>22795</v>
      </c>
      <c r="L24" s="296" t="s">
        <v>69</v>
      </c>
    </row>
    <row r="25" spans="1:13" ht="12.6" customHeight="1">
      <c r="A25" s="80" t="s">
        <v>81</v>
      </c>
      <c r="B25" s="244"/>
      <c r="D25" s="288"/>
      <c r="E25" s="287"/>
      <c r="F25" s="288"/>
      <c r="G25" s="287"/>
      <c r="H25" s="287"/>
      <c r="I25" s="287"/>
      <c r="J25" s="287"/>
      <c r="K25" s="287"/>
      <c r="L25" s="79"/>
    </row>
    <row r="26" spans="1:13" ht="12.6" customHeight="1">
      <c r="A26" s="245" t="s">
        <v>82</v>
      </c>
      <c r="B26" s="245"/>
      <c r="C26" s="419">
        <v>1611</v>
      </c>
      <c r="D26" s="288" t="s">
        <v>69</v>
      </c>
      <c r="E26" s="421">
        <v>4682</v>
      </c>
      <c r="F26" s="391" t="s">
        <v>69</v>
      </c>
      <c r="G26" s="391" t="s">
        <v>83</v>
      </c>
      <c r="H26" s="391" t="s">
        <v>69</v>
      </c>
      <c r="I26" s="391" t="s">
        <v>84</v>
      </c>
      <c r="J26" s="391" t="s">
        <v>69</v>
      </c>
      <c r="K26" s="391" t="s">
        <v>109</v>
      </c>
      <c r="L26" s="287" t="s">
        <v>69</v>
      </c>
    </row>
    <row r="27" spans="1:13" ht="12.6" customHeight="1">
      <c r="A27" s="245" t="s">
        <v>9</v>
      </c>
      <c r="B27" s="245"/>
      <c r="C27" s="419">
        <v>146</v>
      </c>
      <c r="D27" s="288"/>
      <c r="E27" s="421">
        <v>1060</v>
      </c>
      <c r="F27" s="288"/>
      <c r="G27" s="287" t="s">
        <v>85</v>
      </c>
      <c r="H27" s="288"/>
      <c r="I27" s="287" t="s">
        <v>86</v>
      </c>
      <c r="J27" s="287"/>
      <c r="K27" s="287" t="s">
        <v>110</v>
      </c>
      <c r="L27" s="79"/>
    </row>
    <row r="28" spans="1:13" ht="12.6" customHeight="1">
      <c r="A28" s="245" t="s">
        <v>87</v>
      </c>
      <c r="B28" s="245"/>
      <c r="C28" s="419">
        <v>2356</v>
      </c>
      <c r="D28" s="288"/>
      <c r="E28" s="421">
        <v>5739</v>
      </c>
      <c r="F28" s="288"/>
      <c r="G28" s="287" t="s">
        <v>88</v>
      </c>
      <c r="H28" s="288"/>
      <c r="I28" s="287" t="s">
        <v>89</v>
      </c>
      <c r="J28" s="287"/>
      <c r="K28" s="287" t="s">
        <v>111</v>
      </c>
      <c r="L28" s="268"/>
    </row>
    <row r="29" spans="1:13">
      <c r="A29" s="677" t="s">
        <v>309</v>
      </c>
      <c r="B29" s="677"/>
      <c r="C29" s="419">
        <v>1882</v>
      </c>
      <c r="D29" s="305"/>
      <c r="E29" s="421">
        <v>8</v>
      </c>
      <c r="F29" s="305"/>
      <c r="G29" s="305">
        <v>9</v>
      </c>
      <c r="H29" s="305"/>
      <c r="I29" s="305">
        <v>18</v>
      </c>
      <c r="J29" s="305"/>
      <c r="K29" s="305">
        <v>31</v>
      </c>
      <c r="L29" s="79"/>
    </row>
    <row r="30" spans="1:13">
      <c r="A30" s="245" t="s">
        <v>90</v>
      </c>
      <c r="B30" s="245"/>
      <c r="C30" s="419">
        <v>239</v>
      </c>
      <c r="D30" s="288"/>
      <c r="E30" s="421">
        <v>617</v>
      </c>
      <c r="F30" s="288"/>
      <c r="G30" s="287">
        <v>598</v>
      </c>
      <c r="H30" s="288"/>
      <c r="I30" s="287">
        <v>324</v>
      </c>
      <c r="J30" s="287"/>
      <c r="K30" s="287">
        <v>577</v>
      </c>
      <c r="L30" s="79"/>
    </row>
    <row r="31" spans="1:13">
      <c r="A31" s="245" t="s">
        <v>91</v>
      </c>
      <c r="B31" s="90"/>
      <c r="C31" s="419">
        <v>447</v>
      </c>
      <c r="D31" s="288"/>
      <c r="E31" s="421">
        <v>1441</v>
      </c>
      <c r="F31" s="288"/>
      <c r="G31" s="287">
        <v>1499</v>
      </c>
      <c r="H31" s="288"/>
      <c r="I31" s="287" t="s">
        <v>92</v>
      </c>
      <c r="J31" s="287"/>
      <c r="K31" s="287" t="s">
        <v>112</v>
      </c>
      <c r="L31" s="79"/>
    </row>
    <row r="32" spans="1:13" ht="25.15" customHeight="1">
      <c r="A32" s="681" t="s">
        <v>366</v>
      </c>
      <c r="B32" s="681"/>
      <c r="C32" s="458">
        <v>10146</v>
      </c>
      <c r="D32" s="306"/>
      <c r="E32" s="464">
        <v>1768</v>
      </c>
      <c r="F32" s="306"/>
      <c r="G32" s="308">
        <v>0</v>
      </c>
      <c r="H32" s="306"/>
      <c r="I32" s="307" t="s">
        <v>93</v>
      </c>
      <c r="J32" s="307"/>
      <c r="K32" s="308">
        <v>0</v>
      </c>
      <c r="L32" s="255"/>
      <c r="M32" s="81"/>
    </row>
    <row r="33" spans="1:12" ht="12.6" customHeight="1">
      <c r="A33" s="82" t="s">
        <v>94</v>
      </c>
      <c r="B33" s="82"/>
      <c r="C33" s="418">
        <f>SUM(C26:C32)</f>
        <v>16827</v>
      </c>
      <c r="D33" s="292"/>
      <c r="E33" s="415">
        <v>15315</v>
      </c>
      <c r="F33" s="415"/>
      <c r="G33" s="415">
        <v>12392</v>
      </c>
      <c r="H33" s="415"/>
      <c r="I33" s="415" t="s">
        <v>95</v>
      </c>
      <c r="J33" s="415"/>
      <c r="K33" s="415" t="s">
        <v>113</v>
      </c>
      <c r="L33" s="255"/>
    </row>
    <row r="34" spans="1:12">
      <c r="A34" s="245" t="s">
        <v>9</v>
      </c>
      <c r="B34" s="245"/>
      <c r="C34" s="288">
        <v>289</v>
      </c>
      <c r="D34" s="288"/>
      <c r="E34" s="421">
        <v>311</v>
      </c>
      <c r="F34" s="421"/>
      <c r="G34" s="421" t="s">
        <v>96</v>
      </c>
      <c r="H34" s="421"/>
      <c r="I34" s="421">
        <v>781</v>
      </c>
      <c r="J34" s="421"/>
      <c r="K34" s="421">
        <v>1561</v>
      </c>
      <c r="L34" s="79"/>
    </row>
    <row r="35" spans="1:12">
      <c r="A35" s="245" t="s">
        <v>87</v>
      </c>
      <c r="B35" s="245"/>
      <c r="C35" s="419">
        <v>1219</v>
      </c>
      <c r="D35" s="288"/>
      <c r="E35" s="421">
        <v>1417</v>
      </c>
      <c r="F35" s="421"/>
      <c r="G35" s="421" t="s">
        <v>114</v>
      </c>
      <c r="H35" s="421"/>
      <c r="I35" s="421">
        <v>1272</v>
      </c>
      <c r="J35" s="421"/>
      <c r="K35" s="421">
        <v>1673</v>
      </c>
      <c r="L35" s="268"/>
    </row>
    <row r="36" spans="1:12" ht="12.6" customHeight="1">
      <c r="A36" s="245" t="s">
        <v>97</v>
      </c>
      <c r="B36" s="245"/>
      <c r="C36" s="419">
        <v>8193</v>
      </c>
      <c r="D36" s="288"/>
      <c r="E36" s="421">
        <v>9325</v>
      </c>
      <c r="F36" s="421"/>
      <c r="G36" s="421">
        <v>9093</v>
      </c>
      <c r="H36" s="421"/>
      <c r="I36" s="421">
        <v>9200</v>
      </c>
      <c r="J36" s="421"/>
      <c r="K36" s="421">
        <v>8738</v>
      </c>
      <c r="L36" s="79"/>
    </row>
    <row r="37" spans="1:12" ht="12.6" customHeight="1">
      <c r="A37" s="245" t="s">
        <v>98</v>
      </c>
      <c r="B37" s="245"/>
      <c r="C37" s="419">
        <v>1606</v>
      </c>
      <c r="D37" s="288"/>
      <c r="E37" s="421">
        <v>2445</v>
      </c>
      <c r="F37" s="421"/>
      <c r="G37" s="421" t="s">
        <v>99</v>
      </c>
      <c r="H37" s="421"/>
      <c r="I37" s="421">
        <v>2633</v>
      </c>
      <c r="J37" s="421"/>
      <c r="K37" s="421">
        <v>2647</v>
      </c>
      <c r="L37" s="79"/>
    </row>
    <row r="38" spans="1:12" ht="12.6" customHeight="1">
      <c r="A38" s="245" t="s">
        <v>90</v>
      </c>
      <c r="B38" s="245"/>
      <c r="C38" s="419">
        <v>1225</v>
      </c>
      <c r="D38" s="288"/>
      <c r="E38" s="421">
        <v>1605</v>
      </c>
      <c r="F38" s="421"/>
      <c r="G38" s="421">
        <v>1526</v>
      </c>
      <c r="H38" s="421"/>
      <c r="I38" s="421">
        <v>965</v>
      </c>
      <c r="J38" s="421"/>
      <c r="K38" s="421">
        <v>999</v>
      </c>
      <c r="L38" s="79"/>
    </row>
    <row r="39" spans="1:12" ht="12.6" customHeight="1">
      <c r="A39" s="245" t="s">
        <v>91</v>
      </c>
      <c r="B39" s="245"/>
      <c r="C39" s="419">
        <v>388</v>
      </c>
      <c r="D39" s="288"/>
      <c r="E39" s="421">
        <v>465</v>
      </c>
      <c r="F39" s="421"/>
      <c r="G39" s="421">
        <v>537</v>
      </c>
      <c r="H39" s="421"/>
      <c r="I39" s="421">
        <v>595</v>
      </c>
      <c r="J39" s="421"/>
      <c r="K39" s="421">
        <v>891</v>
      </c>
      <c r="L39" s="255"/>
    </row>
    <row r="40" spans="1:12" ht="12.6" customHeight="1">
      <c r="A40" s="87" t="s">
        <v>100</v>
      </c>
      <c r="B40" s="87"/>
      <c r="C40" s="418">
        <v>12920</v>
      </c>
      <c r="D40" s="291"/>
      <c r="E40" s="415">
        <v>15568</v>
      </c>
      <c r="F40" s="415"/>
      <c r="G40" s="415">
        <v>16580</v>
      </c>
      <c r="H40" s="415"/>
      <c r="I40" s="415">
        <v>15446</v>
      </c>
      <c r="J40" s="415"/>
      <c r="K40" s="415">
        <v>16509</v>
      </c>
      <c r="L40" s="255"/>
    </row>
    <row r="41" spans="1:12" ht="12.6" customHeight="1">
      <c r="A41" s="87"/>
      <c r="B41" s="87"/>
      <c r="C41" s="418">
        <v>29747</v>
      </c>
      <c r="D41" s="292"/>
      <c r="E41" s="415">
        <v>30883</v>
      </c>
      <c r="F41" s="415"/>
      <c r="G41" s="415">
        <v>28972</v>
      </c>
      <c r="H41" s="415"/>
      <c r="I41" s="415">
        <v>29611</v>
      </c>
      <c r="J41" s="415"/>
      <c r="K41" s="415">
        <v>27178</v>
      </c>
      <c r="L41" s="255"/>
    </row>
    <row r="42" spans="1:12" ht="12.6" customHeight="1">
      <c r="A42" s="80" t="s">
        <v>101</v>
      </c>
      <c r="B42" s="80"/>
      <c r="C42" s="288"/>
      <c r="D42" s="288"/>
      <c r="E42" s="287"/>
      <c r="F42" s="288"/>
      <c r="G42" s="287"/>
      <c r="H42" s="287"/>
      <c r="I42" s="287"/>
      <c r="J42" s="287"/>
      <c r="K42" s="287"/>
      <c r="L42" s="79"/>
    </row>
    <row r="43" spans="1:12" ht="12.6" customHeight="1">
      <c r="A43" s="245" t="s">
        <v>115</v>
      </c>
      <c r="B43" s="80"/>
      <c r="C43" s="288"/>
      <c r="D43" s="288"/>
      <c r="E43" s="287"/>
      <c r="F43" s="288"/>
      <c r="G43" s="287"/>
      <c r="H43" s="287"/>
      <c r="I43" s="287"/>
      <c r="J43" s="287"/>
      <c r="K43" s="287"/>
      <c r="L43" s="79"/>
    </row>
    <row r="44" spans="1:12" ht="12.6" customHeight="1">
      <c r="A44" s="75"/>
      <c r="B44" s="245" t="s">
        <v>116</v>
      </c>
      <c r="C44" s="419">
        <v>-9325</v>
      </c>
      <c r="D44" s="288"/>
      <c r="E44" s="421">
        <v>-7667</v>
      </c>
      <c r="F44" s="421"/>
      <c r="G44" s="421">
        <v>-5563</v>
      </c>
      <c r="H44" s="421"/>
      <c r="I44" s="421">
        <v>-6608</v>
      </c>
      <c r="J44" s="421"/>
      <c r="K44" s="421">
        <v>-6054</v>
      </c>
      <c r="L44" s="79"/>
    </row>
    <row r="45" spans="1:12" ht="12.6" customHeight="1">
      <c r="A45" s="75" t="s">
        <v>117</v>
      </c>
      <c r="B45" s="245"/>
      <c r="C45" s="419"/>
      <c r="D45" s="288"/>
      <c r="E45" s="421"/>
      <c r="F45" s="421"/>
      <c r="G45" s="421"/>
      <c r="H45" s="421"/>
      <c r="I45" s="421"/>
      <c r="J45" s="421"/>
      <c r="K45" s="421"/>
      <c r="L45" s="79"/>
    </row>
    <row r="46" spans="1:12" ht="12.6" customHeight="1">
      <c r="A46" s="245"/>
      <c r="B46" s="245" t="s">
        <v>118</v>
      </c>
      <c r="C46" s="419">
        <v>2668</v>
      </c>
      <c r="D46" s="292"/>
      <c r="E46" s="421">
        <v>1756</v>
      </c>
      <c r="F46" s="421"/>
      <c r="G46" s="421">
        <v>1549</v>
      </c>
      <c r="H46" s="421"/>
      <c r="I46" s="421">
        <v>1913</v>
      </c>
      <c r="J46" s="421"/>
      <c r="K46" s="421">
        <v>1671</v>
      </c>
      <c r="L46" s="79"/>
    </row>
    <row r="47" spans="1:12" ht="12.6" customHeight="1">
      <c r="A47" s="678"/>
      <c r="B47" s="678"/>
      <c r="C47" s="418">
        <v>-6657</v>
      </c>
      <c r="D47" s="291"/>
      <c r="E47" s="415">
        <v>-5911</v>
      </c>
      <c r="F47" s="415"/>
      <c r="G47" s="415">
        <v>-4014</v>
      </c>
      <c r="H47" s="415"/>
      <c r="I47" s="415">
        <v>-4695</v>
      </c>
      <c r="J47" s="415"/>
      <c r="K47" s="415">
        <v>-4383</v>
      </c>
      <c r="L47" s="254"/>
    </row>
    <row r="48" spans="1:12" s="81" customFormat="1" ht="15" customHeight="1" thickBot="1">
      <c r="A48" s="91"/>
      <c r="B48" s="91"/>
      <c r="C48" s="418">
        <v>23090</v>
      </c>
      <c r="D48" s="418" t="s">
        <v>69</v>
      </c>
      <c r="E48" s="415">
        <v>24972</v>
      </c>
      <c r="F48" s="415" t="s">
        <v>69</v>
      </c>
      <c r="G48" s="415">
        <v>24958</v>
      </c>
      <c r="H48" s="415" t="s">
        <v>69</v>
      </c>
      <c r="I48" s="415">
        <v>24916</v>
      </c>
      <c r="J48" s="415" t="s">
        <v>69</v>
      </c>
      <c r="K48" s="415">
        <v>22795</v>
      </c>
      <c r="L48" s="312" t="s">
        <v>69</v>
      </c>
    </row>
    <row r="49" spans="1:12" s="81" customFormat="1" ht="37.5" customHeight="1">
      <c r="A49" s="518" t="s">
        <v>3</v>
      </c>
      <c r="B49" s="679" t="s">
        <v>370</v>
      </c>
      <c r="C49" s="679"/>
      <c r="D49" s="679"/>
      <c r="E49" s="679"/>
      <c r="F49" s="679"/>
      <c r="G49" s="679"/>
      <c r="H49" s="679"/>
      <c r="I49" s="679"/>
      <c r="J49" s="679"/>
      <c r="K49" s="679"/>
      <c r="L49" s="679"/>
    </row>
    <row r="50" spans="1:12" s="89" customFormat="1" ht="12.6" customHeight="1">
      <c r="A50" s="92"/>
      <c r="B50" s="92"/>
      <c r="C50" s="29"/>
      <c r="D50" s="29"/>
      <c r="E50" s="25"/>
      <c r="F50" s="25"/>
      <c r="G50" s="25"/>
      <c r="H50" s="25"/>
      <c r="I50" s="25"/>
      <c r="J50" s="25"/>
      <c r="K50" s="25"/>
      <c r="L50" s="25"/>
    </row>
    <row r="51" spans="1:12" ht="16.5" customHeight="1">
      <c r="A51" s="674"/>
      <c r="B51" s="674"/>
      <c r="C51" s="674"/>
      <c r="D51" s="674"/>
      <c r="E51" s="674"/>
      <c r="F51" s="674"/>
      <c r="G51" s="674"/>
      <c r="H51" s="674"/>
      <c r="I51" s="674"/>
      <c r="J51" s="226"/>
      <c r="K51" s="21"/>
      <c r="L51" s="21"/>
    </row>
  </sheetData>
  <mergeCells count="8">
    <mergeCell ref="A51:I51"/>
    <mergeCell ref="A5:B5"/>
    <mergeCell ref="A8:B8"/>
    <mergeCell ref="A29:B29"/>
    <mergeCell ref="A47:B47"/>
    <mergeCell ref="B49:L49"/>
    <mergeCell ref="A20:B20"/>
    <mergeCell ref="A32:B32"/>
  </mergeCells>
  <pageMargins left="0.70866141732283472" right="0.70866141732283472" top="0.74803149606299213" bottom="0.74803149606299213" header="0.31496062992125984" footer="0.31496062992125984"/>
  <pageSetup scale="77" orientation="portrait" r:id="rId1"/>
  <headerFooter alignWithMargins="0">
    <oddFooter>&amp;C</oddFooter>
  </headerFooter>
  <ignoredErrors>
    <ignoredError sqref="E5:K5" numberStoredAsText="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G113"/>
  <sheetViews>
    <sheetView showGridLines="0" tabSelected="1" view="pageBreakPreview" zoomScale="110" zoomScaleNormal="100" zoomScaleSheetLayoutView="110" workbookViewId="0">
      <selection activeCell="H24" sqref="H24"/>
    </sheetView>
  </sheetViews>
  <sheetFormatPr defaultColWidth="18.42578125" defaultRowHeight="12.75"/>
  <cols>
    <col min="1" max="1" width="1.7109375" style="110" customWidth="1"/>
    <col min="2" max="2" width="73.140625" style="110" customWidth="1"/>
    <col min="3" max="3" width="11" style="125" customWidth="1"/>
    <col min="4" max="4" width="9.85546875" style="110" customWidth="1"/>
    <col min="5" max="5" width="3.28515625" style="110" customWidth="1"/>
    <col min="6" max="6" width="10.5703125" style="110" customWidth="1"/>
    <col min="7" max="7" width="2.28515625" style="110" customWidth="1"/>
    <col min="8" max="16384" width="18.42578125" style="110"/>
  </cols>
  <sheetData>
    <row r="1" spans="1:7" s="95" customFormat="1" ht="12">
      <c r="A1" s="96" t="s">
        <v>0</v>
      </c>
      <c r="C1" s="97"/>
    </row>
    <row r="2" spans="1:7" s="95" customFormat="1" ht="12">
      <c r="A2" s="96" t="s">
        <v>34</v>
      </c>
      <c r="C2" s="97"/>
    </row>
    <row r="3" spans="1:7" s="95" customFormat="1" ht="12">
      <c r="A3" s="95" t="s">
        <v>35</v>
      </c>
      <c r="C3" s="97"/>
    </row>
    <row r="4" spans="1:7" s="95" customFormat="1" ht="12">
      <c r="A4" s="95" t="s">
        <v>36</v>
      </c>
      <c r="C4" s="97"/>
    </row>
    <row r="5" spans="1:7" s="95" customFormat="1" ht="12">
      <c r="B5" s="98"/>
      <c r="C5" s="99"/>
      <c r="D5" s="100"/>
      <c r="F5" s="100"/>
    </row>
    <row r="6" spans="1:7" s="101" customFormat="1">
      <c r="A6" s="269"/>
      <c r="B6" s="105"/>
      <c r="C6" s="106" t="s">
        <v>10</v>
      </c>
      <c r="D6" s="355">
        <v>2020</v>
      </c>
      <c r="E6" s="107"/>
      <c r="F6" s="107">
        <v>2019</v>
      </c>
      <c r="G6" s="447" t="s">
        <v>3</v>
      </c>
    </row>
    <row r="7" spans="1:7" ht="12" customHeight="1">
      <c r="A7" s="694" t="s">
        <v>24</v>
      </c>
      <c r="B7" s="694"/>
      <c r="C7" s="451"/>
      <c r="D7" s="419">
        <v>6487</v>
      </c>
      <c r="E7" s="351" t="s">
        <v>69</v>
      </c>
      <c r="F7" s="421">
        <v>7488</v>
      </c>
      <c r="G7" s="457" t="s">
        <v>69</v>
      </c>
    </row>
    <row r="8" spans="1:7" ht="12" customHeight="1">
      <c r="A8" s="686" t="s">
        <v>213</v>
      </c>
      <c r="B8" s="686"/>
      <c r="C8" s="111">
        <v>17</v>
      </c>
      <c r="D8" s="458">
        <v>5971</v>
      </c>
      <c r="E8" s="459"/>
      <c r="F8" s="464">
        <v>6447</v>
      </c>
      <c r="G8" s="397"/>
    </row>
    <row r="9" spans="1:7" ht="12" customHeight="1">
      <c r="A9" s="687" t="s">
        <v>25</v>
      </c>
      <c r="B9" s="687"/>
      <c r="C9" s="452"/>
      <c r="D9" s="419">
        <v>516</v>
      </c>
      <c r="E9" s="460"/>
      <c r="F9" s="421">
        <v>1041</v>
      </c>
      <c r="G9" s="394"/>
    </row>
    <row r="10" spans="1:7" ht="12" customHeight="1">
      <c r="A10" s="685" t="s">
        <v>26</v>
      </c>
      <c r="B10" s="685"/>
      <c r="C10" s="453"/>
      <c r="D10" s="419">
        <v>420</v>
      </c>
      <c r="E10" s="435"/>
      <c r="F10" s="435">
        <v>557</v>
      </c>
      <c r="G10" s="360"/>
    </row>
    <row r="11" spans="1:7" ht="12" customHeight="1">
      <c r="A11" s="685" t="s">
        <v>27</v>
      </c>
      <c r="B11" s="685"/>
      <c r="C11" s="453">
        <v>6</v>
      </c>
      <c r="D11" s="419">
        <v>320</v>
      </c>
      <c r="E11" s="435"/>
      <c r="F11" s="435">
        <v>156</v>
      </c>
      <c r="G11" s="360"/>
    </row>
    <row r="12" spans="1:7" ht="12" customHeight="1">
      <c r="A12" s="685" t="s">
        <v>350</v>
      </c>
      <c r="B12" s="685"/>
      <c r="C12" s="453"/>
      <c r="G12" s="360"/>
    </row>
    <row r="13" spans="1:7" ht="12" customHeight="1">
      <c r="A13" s="516"/>
      <c r="B13" s="516" t="s">
        <v>351</v>
      </c>
      <c r="C13" s="453"/>
      <c r="D13" s="462">
        <v>-2</v>
      </c>
      <c r="E13" s="435"/>
      <c r="F13" s="435">
        <v>-34</v>
      </c>
      <c r="G13" s="360"/>
    </row>
    <row r="14" spans="1:7" ht="12" customHeight="1">
      <c r="A14" s="685" t="s">
        <v>214</v>
      </c>
      <c r="B14" s="685"/>
      <c r="C14" s="453">
        <v>7</v>
      </c>
      <c r="D14" s="462">
        <v>-11</v>
      </c>
      <c r="E14" s="435"/>
      <c r="F14" s="435">
        <v>-38</v>
      </c>
      <c r="G14" s="360"/>
    </row>
    <row r="15" spans="1:7" ht="12" customHeight="1">
      <c r="A15" s="686" t="s">
        <v>137</v>
      </c>
      <c r="B15" s="686"/>
      <c r="C15" s="111">
        <v>8</v>
      </c>
      <c r="D15" s="419">
        <v>-1123</v>
      </c>
      <c r="E15" s="435"/>
      <c r="F15" s="435">
        <v>920</v>
      </c>
      <c r="G15" s="360"/>
    </row>
    <row r="16" spans="1:7" ht="12" customHeight="1">
      <c r="A16" s="687" t="s">
        <v>28</v>
      </c>
      <c r="B16" s="687"/>
      <c r="C16" s="452"/>
      <c r="D16" s="461">
        <v>912</v>
      </c>
      <c r="E16" s="460"/>
      <c r="F16" s="460">
        <f>F9-SUM(F10:F15)</f>
        <v>-520</v>
      </c>
      <c r="G16" s="394"/>
    </row>
    <row r="17" spans="1:7" ht="12" customHeight="1">
      <c r="A17" s="685" t="s">
        <v>138</v>
      </c>
      <c r="B17" s="685"/>
      <c r="C17" s="453">
        <v>9</v>
      </c>
      <c r="D17" s="462">
        <v>1060</v>
      </c>
      <c r="E17" s="435"/>
      <c r="F17" s="435">
        <v>996</v>
      </c>
      <c r="G17" s="360"/>
    </row>
    <row r="18" spans="1:7" ht="12" customHeight="1">
      <c r="A18" s="686" t="s">
        <v>29</v>
      </c>
      <c r="B18" s="686"/>
      <c r="C18" s="111">
        <v>9</v>
      </c>
      <c r="D18" s="463">
        <v>-27</v>
      </c>
      <c r="E18" s="459"/>
      <c r="F18" s="459">
        <v>-226</v>
      </c>
      <c r="G18" s="397"/>
    </row>
    <row r="19" spans="1:7" ht="12" customHeight="1">
      <c r="A19" s="688" t="s">
        <v>121</v>
      </c>
      <c r="B19" s="688"/>
      <c r="C19" s="454"/>
      <c r="D19" s="526">
        <v>-121</v>
      </c>
      <c r="E19" s="527"/>
      <c r="F19" s="421">
        <f>F16-F17-F18</f>
        <v>-1290</v>
      </c>
      <c r="G19" s="528"/>
    </row>
    <row r="20" spans="1:7" ht="12" customHeight="1">
      <c r="A20" s="689" t="s">
        <v>122</v>
      </c>
      <c r="B20" s="689"/>
      <c r="C20" s="111">
        <v>11</v>
      </c>
      <c r="D20" s="529">
        <v>49</v>
      </c>
      <c r="E20" s="529"/>
      <c r="F20" s="530">
        <v>251</v>
      </c>
      <c r="G20" s="531"/>
    </row>
    <row r="21" spans="1:7" ht="12" customHeight="1">
      <c r="A21" s="688" t="s">
        <v>310</v>
      </c>
      <c r="B21" s="688"/>
      <c r="C21" s="452"/>
      <c r="D21" s="526">
        <v>-170</v>
      </c>
      <c r="E21" s="539"/>
      <c r="F21" s="421">
        <f>F19-F20</f>
        <v>-1541</v>
      </c>
      <c r="G21" s="618"/>
    </row>
    <row r="22" spans="1:7" ht="12" customHeight="1">
      <c r="A22" s="692" t="s">
        <v>311</v>
      </c>
      <c r="B22" s="692"/>
      <c r="C22" s="119">
        <v>31</v>
      </c>
      <c r="D22" s="532">
        <v>-398</v>
      </c>
      <c r="E22" s="533"/>
      <c r="F22" s="459">
        <v>-66</v>
      </c>
      <c r="G22" s="534"/>
    </row>
    <row r="23" spans="1:7" ht="15" customHeight="1" thickBot="1">
      <c r="A23" s="690" t="s">
        <v>30</v>
      </c>
      <c r="B23" s="690"/>
      <c r="C23" s="116"/>
      <c r="D23" s="535">
        <v>-568</v>
      </c>
      <c r="E23" s="536" t="s">
        <v>69</v>
      </c>
      <c r="F23" s="417">
        <f>F21+F22</f>
        <v>-1607</v>
      </c>
      <c r="G23" s="537" t="s">
        <v>69</v>
      </c>
    </row>
    <row r="24" spans="1:7" ht="12" customHeight="1">
      <c r="A24" s="691" t="s">
        <v>31</v>
      </c>
      <c r="B24" s="691"/>
      <c r="C24" s="113"/>
      <c r="D24" s="538"/>
      <c r="E24" s="310"/>
      <c r="F24" s="421"/>
      <c r="G24" s="465"/>
    </row>
    <row r="25" spans="1:7" ht="12" customHeight="1">
      <c r="A25" s="193"/>
      <c r="B25" s="108" t="s">
        <v>32</v>
      </c>
      <c r="C25" s="113"/>
      <c r="D25" s="462">
        <v>-868</v>
      </c>
      <c r="E25" s="539" t="s">
        <v>69</v>
      </c>
      <c r="F25" s="421">
        <v>-1797</v>
      </c>
      <c r="G25" s="540" t="s">
        <v>69</v>
      </c>
    </row>
    <row r="26" spans="1:7" ht="12" customHeight="1">
      <c r="A26" s="541"/>
      <c r="B26" s="542" t="s">
        <v>234</v>
      </c>
      <c r="C26" s="119"/>
      <c r="D26" s="532">
        <v>300</v>
      </c>
      <c r="E26" s="543"/>
      <c r="F26" s="421">
        <v>190</v>
      </c>
      <c r="G26" s="544"/>
    </row>
    <row r="27" spans="1:7" ht="15.75" customHeight="1" thickBot="1">
      <c r="A27" s="545"/>
      <c r="B27" s="546"/>
      <c r="C27" s="116"/>
      <c r="D27" s="535">
        <f>D25+D26</f>
        <v>-568</v>
      </c>
      <c r="E27" s="536" t="s">
        <v>69</v>
      </c>
      <c r="F27" s="417">
        <f>F25+F26</f>
        <v>-1607</v>
      </c>
      <c r="G27" s="537" t="s">
        <v>69</v>
      </c>
    </row>
    <row r="28" spans="1:7" ht="12.6" customHeight="1">
      <c r="A28" s="683" t="s">
        <v>312</v>
      </c>
      <c r="B28" s="683"/>
      <c r="C28" s="113"/>
      <c r="D28" s="532"/>
      <c r="E28" s="539"/>
      <c r="F28" s="421"/>
      <c r="G28" s="540"/>
    </row>
    <row r="29" spans="1:7" ht="13.15" customHeight="1">
      <c r="A29" s="683" t="s">
        <v>371</v>
      </c>
      <c r="B29" s="683"/>
      <c r="C29" s="113"/>
      <c r="D29" s="532"/>
      <c r="E29" s="539"/>
      <c r="F29" s="421"/>
      <c r="G29" s="540"/>
    </row>
    <row r="30" spans="1:7" ht="13.15" customHeight="1">
      <c r="A30" s="547"/>
      <c r="B30" s="548" t="s">
        <v>313</v>
      </c>
      <c r="C30" s="113"/>
      <c r="D30" s="532">
        <v>-170</v>
      </c>
      <c r="E30" s="539" t="s">
        <v>69</v>
      </c>
      <c r="F30" s="421">
        <v>-1541</v>
      </c>
      <c r="G30" s="540" t="s">
        <v>69</v>
      </c>
    </row>
    <row r="31" spans="1:7" ht="13.15" customHeight="1">
      <c r="A31" s="549"/>
      <c r="B31" s="550" t="s">
        <v>314</v>
      </c>
      <c r="C31" s="119">
        <v>31</v>
      </c>
      <c r="D31" s="529">
        <v>-698</v>
      </c>
      <c r="E31" s="551"/>
      <c r="F31" s="459">
        <v>-256</v>
      </c>
      <c r="G31" s="552"/>
    </row>
    <row r="32" spans="1:7" ht="15.75" customHeight="1" thickBot="1">
      <c r="A32" s="553"/>
      <c r="B32" s="554"/>
      <c r="C32" s="116"/>
      <c r="D32" s="535">
        <v>-868</v>
      </c>
      <c r="E32" s="536" t="s">
        <v>69</v>
      </c>
      <c r="F32" s="417">
        <v>-1797</v>
      </c>
      <c r="G32" s="537" t="s">
        <v>69</v>
      </c>
    </row>
    <row r="33" spans="1:7" ht="12" customHeight="1">
      <c r="A33" s="683" t="s">
        <v>124</v>
      </c>
      <c r="B33" s="683"/>
      <c r="C33" s="113">
        <v>12</v>
      </c>
      <c r="D33" s="310"/>
      <c r="E33" s="310"/>
      <c r="F33" s="305"/>
      <c r="G33" s="465"/>
    </row>
    <row r="34" spans="1:7">
      <c r="A34" s="193"/>
      <c r="B34" s="555" t="s">
        <v>313</v>
      </c>
      <c r="C34" s="113"/>
    </row>
    <row r="35" spans="1:7" ht="13.5" customHeight="1">
      <c r="A35" s="193"/>
      <c r="B35" s="555" t="s">
        <v>367</v>
      </c>
      <c r="C35" s="113"/>
      <c r="D35" s="556" t="s">
        <v>282</v>
      </c>
      <c r="E35" s="539" t="s">
        <v>69</v>
      </c>
      <c r="F35" s="455" t="s">
        <v>246</v>
      </c>
      <c r="G35" s="557" t="s">
        <v>69</v>
      </c>
    </row>
    <row r="36" spans="1:7">
      <c r="A36" s="193"/>
      <c r="B36" s="555" t="s">
        <v>352</v>
      </c>
      <c r="C36" s="113"/>
      <c r="D36" s="556"/>
      <c r="E36" s="539"/>
      <c r="F36" s="455"/>
      <c r="G36" s="557"/>
    </row>
    <row r="37" spans="1:7" ht="13.5" customHeight="1">
      <c r="A37" s="558"/>
      <c r="B37" s="555" t="s">
        <v>367</v>
      </c>
      <c r="C37" s="119">
        <v>31</v>
      </c>
      <c r="D37" s="448" t="s">
        <v>239</v>
      </c>
      <c r="E37" s="559" t="s">
        <v>69</v>
      </c>
      <c r="F37" s="455" t="s">
        <v>236</v>
      </c>
      <c r="G37" s="557" t="s">
        <v>69</v>
      </c>
    </row>
    <row r="38" spans="1:7" ht="15" customHeight="1" thickBot="1">
      <c r="A38" s="693" t="s">
        <v>315</v>
      </c>
      <c r="B38" s="693"/>
      <c r="C38" s="449"/>
      <c r="D38" s="450" t="s">
        <v>283</v>
      </c>
      <c r="E38" s="560" t="s">
        <v>69</v>
      </c>
      <c r="F38" s="456" t="s">
        <v>280</v>
      </c>
      <c r="G38" s="561" t="s">
        <v>69</v>
      </c>
    </row>
    <row r="39" spans="1:7" ht="10.9" customHeight="1">
      <c r="A39" s="562">
        <v>-1</v>
      </c>
      <c r="B39" s="682" t="s">
        <v>316</v>
      </c>
      <c r="C39" s="682"/>
      <c r="D39" s="682"/>
      <c r="E39" s="682"/>
      <c r="F39" s="682"/>
      <c r="G39" s="563"/>
    </row>
    <row r="40" spans="1:7" ht="18.75" customHeight="1">
      <c r="A40" s="562">
        <v>-2</v>
      </c>
      <c r="B40" s="682" t="s">
        <v>317</v>
      </c>
      <c r="C40" s="682"/>
      <c r="D40" s="682"/>
      <c r="E40" s="682"/>
      <c r="F40" s="682"/>
      <c r="G40" s="125"/>
    </row>
    <row r="41" spans="1:7" ht="9.6" customHeight="1">
      <c r="A41" s="562"/>
      <c r="B41" s="620"/>
      <c r="C41" s="620"/>
      <c r="D41" s="620"/>
      <c r="E41" s="620"/>
      <c r="F41" s="620"/>
      <c r="G41" s="125"/>
    </row>
    <row r="42" spans="1:7">
      <c r="B42" s="684" t="s">
        <v>33</v>
      </c>
      <c r="C42" s="684"/>
      <c r="D42" s="684"/>
      <c r="E42" s="684"/>
      <c r="F42" s="684"/>
    </row>
    <row r="43" spans="1:7" ht="15" customHeight="1">
      <c r="B43" s="123"/>
      <c r="C43" s="124"/>
      <c r="D43" s="123"/>
      <c r="F43" s="123"/>
    </row>
    <row r="44" spans="1:7" ht="15" customHeight="1">
      <c r="B44" s="123"/>
      <c r="C44" s="124"/>
      <c r="D44" s="123"/>
      <c r="F44" s="123"/>
    </row>
    <row r="45" spans="1:7" ht="15" customHeight="1">
      <c r="B45" s="123"/>
      <c r="C45" s="124"/>
      <c r="D45" s="123"/>
      <c r="F45" s="123"/>
    </row>
    <row r="46" spans="1:7" ht="15" customHeight="1">
      <c r="B46" s="123"/>
      <c r="C46" s="124"/>
      <c r="D46" s="123"/>
      <c r="F46" s="123"/>
    </row>
    <row r="47" spans="1:7" ht="15" customHeight="1">
      <c r="B47" s="123"/>
      <c r="C47" s="124"/>
      <c r="D47" s="123"/>
      <c r="F47" s="123"/>
    </row>
    <row r="48" spans="1:7" ht="15" customHeight="1">
      <c r="B48" s="123"/>
      <c r="C48" s="124"/>
      <c r="D48" s="123"/>
      <c r="F48" s="123"/>
    </row>
    <row r="49" spans="2:6" ht="15" customHeight="1">
      <c r="B49" s="123"/>
      <c r="C49" s="124"/>
      <c r="D49" s="123"/>
      <c r="F49" s="123"/>
    </row>
    <row r="50" spans="2:6" ht="15" customHeight="1">
      <c r="B50" s="123"/>
      <c r="C50" s="124"/>
      <c r="D50" s="123"/>
      <c r="F50" s="123"/>
    </row>
    <row r="51" spans="2:6" ht="15" customHeight="1">
      <c r="B51" s="123"/>
      <c r="C51" s="124"/>
      <c r="D51" s="123"/>
      <c r="F51" s="123"/>
    </row>
    <row r="52" spans="2:6" ht="15" customHeight="1">
      <c r="B52" s="123"/>
      <c r="C52" s="124"/>
      <c r="D52" s="123"/>
      <c r="F52" s="123"/>
    </row>
    <row r="53" spans="2:6" ht="15" customHeight="1">
      <c r="B53" s="123"/>
      <c r="C53" s="124"/>
      <c r="D53" s="123"/>
      <c r="F53" s="123"/>
    </row>
    <row r="54" spans="2:6" ht="15" customHeight="1">
      <c r="B54" s="123"/>
      <c r="C54" s="124"/>
      <c r="D54" s="123"/>
      <c r="F54" s="123"/>
    </row>
    <row r="55" spans="2:6" ht="15" customHeight="1">
      <c r="B55" s="123"/>
      <c r="C55" s="124"/>
      <c r="D55" s="123"/>
      <c r="F55" s="123"/>
    </row>
    <row r="56" spans="2:6" ht="15" customHeight="1">
      <c r="B56" s="123"/>
      <c r="C56" s="124"/>
      <c r="D56" s="123"/>
      <c r="F56" s="123"/>
    </row>
    <row r="57" spans="2:6" ht="15" customHeight="1">
      <c r="B57" s="123"/>
      <c r="C57" s="124"/>
      <c r="D57" s="123"/>
      <c r="F57" s="123"/>
    </row>
    <row r="58" spans="2:6" ht="15" customHeight="1">
      <c r="B58" s="123"/>
      <c r="C58" s="124"/>
      <c r="D58" s="123"/>
      <c r="F58" s="123"/>
    </row>
    <row r="59" spans="2:6" ht="15" customHeight="1">
      <c r="B59" s="123"/>
      <c r="C59" s="124"/>
      <c r="D59" s="123"/>
      <c r="F59" s="123"/>
    </row>
    <row r="60" spans="2:6" ht="15" customHeight="1">
      <c r="B60" s="123"/>
      <c r="C60" s="124"/>
      <c r="D60" s="123"/>
      <c r="F60" s="123"/>
    </row>
    <row r="61" spans="2:6" ht="15" customHeight="1">
      <c r="B61" s="123"/>
      <c r="C61" s="124"/>
      <c r="D61" s="123"/>
      <c r="F61" s="123"/>
    </row>
    <row r="62" spans="2:6" ht="15" customHeight="1">
      <c r="B62" s="123"/>
      <c r="C62" s="124"/>
      <c r="D62" s="123"/>
      <c r="F62" s="123"/>
    </row>
    <row r="63" spans="2:6" ht="15" customHeight="1">
      <c r="B63" s="123"/>
      <c r="C63" s="124"/>
      <c r="D63" s="123"/>
      <c r="F63" s="123"/>
    </row>
    <row r="64" spans="2:6" ht="15" customHeight="1">
      <c r="B64" s="123"/>
      <c r="C64" s="124"/>
      <c r="D64" s="123"/>
      <c r="F64" s="123"/>
    </row>
    <row r="65" spans="2:6" ht="15" customHeight="1">
      <c r="B65" s="123"/>
      <c r="C65" s="124"/>
      <c r="D65" s="123"/>
      <c r="F65" s="123"/>
    </row>
    <row r="66" spans="2:6" ht="15" customHeight="1">
      <c r="B66" s="123"/>
      <c r="C66" s="124"/>
      <c r="D66" s="123"/>
      <c r="F66" s="123"/>
    </row>
    <row r="67" spans="2:6" ht="15" customHeight="1">
      <c r="B67" s="123"/>
      <c r="C67" s="124"/>
      <c r="D67" s="123"/>
      <c r="F67" s="123"/>
    </row>
    <row r="68" spans="2:6" ht="15" customHeight="1">
      <c r="B68" s="123"/>
      <c r="C68" s="124"/>
      <c r="D68" s="123"/>
      <c r="F68" s="123"/>
    </row>
    <row r="69" spans="2:6" ht="15" customHeight="1">
      <c r="B69" s="123"/>
      <c r="C69" s="124"/>
      <c r="D69" s="123"/>
      <c r="F69" s="123"/>
    </row>
    <row r="70" spans="2:6" ht="15" customHeight="1">
      <c r="B70" s="123"/>
      <c r="C70" s="124"/>
      <c r="D70" s="123"/>
      <c r="F70" s="123"/>
    </row>
    <row r="71" spans="2:6" ht="15" customHeight="1">
      <c r="B71" s="123"/>
      <c r="C71" s="124"/>
      <c r="D71" s="123"/>
      <c r="F71" s="123"/>
    </row>
    <row r="72" spans="2:6" ht="15" customHeight="1">
      <c r="B72" s="123"/>
      <c r="C72" s="124"/>
      <c r="D72" s="123"/>
      <c r="F72" s="123"/>
    </row>
    <row r="73" spans="2:6" ht="15" customHeight="1">
      <c r="B73" s="123"/>
      <c r="C73" s="124"/>
      <c r="D73" s="123"/>
      <c r="F73" s="123"/>
    </row>
    <row r="74" spans="2:6" ht="15" customHeight="1">
      <c r="B74" s="123"/>
      <c r="C74" s="124"/>
      <c r="D74" s="123"/>
      <c r="F74" s="123"/>
    </row>
    <row r="75" spans="2:6" ht="15" customHeight="1">
      <c r="B75" s="123"/>
      <c r="C75" s="124"/>
      <c r="D75" s="123"/>
      <c r="F75" s="123"/>
    </row>
    <row r="76" spans="2:6" ht="15" customHeight="1">
      <c r="B76" s="123"/>
      <c r="C76" s="124"/>
      <c r="D76" s="123"/>
      <c r="F76" s="123"/>
    </row>
    <row r="77" spans="2:6" ht="15" customHeight="1">
      <c r="B77" s="123"/>
      <c r="C77" s="124"/>
      <c r="D77" s="123"/>
      <c r="F77" s="123"/>
    </row>
    <row r="78" spans="2:6" ht="15" customHeight="1">
      <c r="B78" s="123"/>
      <c r="C78" s="124"/>
      <c r="D78" s="123"/>
      <c r="F78" s="123"/>
    </row>
    <row r="79" spans="2:6" ht="15" customHeight="1">
      <c r="B79" s="123"/>
      <c r="C79" s="124"/>
      <c r="D79" s="123"/>
      <c r="F79" s="123"/>
    </row>
    <row r="80" spans="2:6" ht="15" customHeight="1">
      <c r="B80" s="123"/>
      <c r="C80" s="124"/>
      <c r="D80" s="123"/>
      <c r="F80" s="123"/>
    </row>
    <row r="81" spans="2:6" ht="15" customHeight="1">
      <c r="B81" s="123"/>
      <c r="C81" s="124"/>
      <c r="D81" s="123"/>
      <c r="F81" s="123"/>
    </row>
    <row r="82" spans="2:6" ht="15" customHeight="1">
      <c r="B82" s="123"/>
      <c r="C82" s="124"/>
      <c r="D82" s="123"/>
      <c r="F82" s="123"/>
    </row>
    <row r="83" spans="2:6" ht="15" customHeight="1">
      <c r="B83" s="123"/>
      <c r="C83" s="124"/>
      <c r="D83" s="123"/>
      <c r="F83" s="123"/>
    </row>
    <row r="84" spans="2:6" ht="15" customHeight="1">
      <c r="B84" s="123"/>
      <c r="C84" s="124"/>
      <c r="D84" s="123"/>
      <c r="F84" s="123"/>
    </row>
    <row r="85" spans="2:6" ht="15" customHeight="1">
      <c r="B85" s="123"/>
      <c r="C85" s="124"/>
      <c r="D85" s="123"/>
      <c r="F85" s="123"/>
    </row>
    <row r="86" spans="2:6" ht="15" customHeight="1">
      <c r="B86" s="123"/>
      <c r="C86" s="124"/>
      <c r="D86" s="123"/>
      <c r="F86" s="123"/>
    </row>
    <row r="87" spans="2:6" ht="15" customHeight="1">
      <c r="B87" s="123"/>
      <c r="C87" s="124"/>
      <c r="D87" s="123"/>
      <c r="F87" s="123"/>
    </row>
    <row r="88" spans="2:6" ht="15" customHeight="1">
      <c r="B88" s="123"/>
      <c r="C88" s="124"/>
      <c r="D88" s="123"/>
      <c r="F88" s="123"/>
    </row>
    <row r="89" spans="2:6" ht="15" customHeight="1">
      <c r="B89" s="123"/>
      <c r="C89" s="124"/>
      <c r="D89" s="123"/>
      <c r="F89" s="123"/>
    </row>
    <row r="90" spans="2:6" ht="15" customHeight="1">
      <c r="B90" s="123"/>
      <c r="C90" s="124"/>
      <c r="D90" s="123"/>
      <c r="F90" s="123"/>
    </row>
    <row r="91" spans="2:6" ht="15" customHeight="1">
      <c r="B91" s="123"/>
      <c r="C91" s="124"/>
      <c r="D91" s="123"/>
      <c r="F91" s="123"/>
    </row>
    <row r="92" spans="2:6" ht="15" customHeight="1">
      <c r="B92" s="123"/>
      <c r="C92" s="124"/>
      <c r="D92" s="123"/>
      <c r="F92" s="123"/>
    </row>
    <row r="93" spans="2:6" ht="15" customHeight="1">
      <c r="B93" s="123"/>
      <c r="C93" s="124"/>
      <c r="D93" s="123"/>
      <c r="F93" s="123"/>
    </row>
    <row r="94" spans="2:6" ht="15" customHeight="1">
      <c r="B94" s="123"/>
      <c r="C94" s="124"/>
      <c r="D94" s="123"/>
      <c r="F94" s="123"/>
    </row>
    <row r="95" spans="2:6" ht="15" customHeight="1">
      <c r="B95" s="123"/>
      <c r="C95" s="124"/>
      <c r="D95" s="123"/>
      <c r="F95" s="123"/>
    </row>
    <row r="96" spans="2:6" ht="15" customHeight="1">
      <c r="B96" s="123"/>
      <c r="C96" s="124"/>
      <c r="D96" s="123"/>
      <c r="F96" s="123"/>
    </row>
    <row r="97" spans="2:6" ht="15" customHeight="1">
      <c r="B97" s="123"/>
      <c r="C97" s="124"/>
      <c r="D97" s="123"/>
      <c r="F97" s="123"/>
    </row>
    <row r="98" spans="2:6" ht="15" customHeight="1">
      <c r="B98" s="123"/>
      <c r="C98" s="124"/>
      <c r="D98" s="123"/>
      <c r="F98" s="123"/>
    </row>
    <row r="99" spans="2:6" ht="15" customHeight="1">
      <c r="B99" s="123"/>
      <c r="C99" s="124"/>
      <c r="D99" s="123"/>
      <c r="F99" s="123"/>
    </row>
    <row r="100" spans="2:6" ht="15" customHeight="1">
      <c r="B100" s="123"/>
      <c r="C100" s="124"/>
      <c r="D100" s="123"/>
      <c r="F100" s="123"/>
    </row>
    <row r="101" spans="2:6" ht="15" customHeight="1">
      <c r="B101" s="123"/>
      <c r="C101" s="124"/>
      <c r="D101" s="123"/>
      <c r="F101" s="123"/>
    </row>
    <row r="102" spans="2:6" ht="15" customHeight="1">
      <c r="B102" s="123"/>
      <c r="C102" s="124"/>
      <c r="D102" s="123"/>
      <c r="F102" s="123"/>
    </row>
    <row r="103" spans="2:6" ht="15" customHeight="1">
      <c r="B103" s="123"/>
      <c r="C103" s="124"/>
      <c r="D103" s="123"/>
      <c r="F103" s="123"/>
    </row>
    <row r="104" spans="2:6" ht="15" customHeight="1">
      <c r="B104" s="123"/>
      <c r="C104" s="124"/>
      <c r="D104" s="123"/>
      <c r="F104" s="123"/>
    </row>
    <row r="105" spans="2:6" ht="15" customHeight="1">
      <c r="B105" s="123"/>
      <c r="C105" s="124"/>
      <c r="D105" s="123"/>
      <c r="F105" s="123"/>
    </row>
    <row r="106" spans="2:6" ht="15" customHeight="1">
      <c r="B106" s="123"/>
      <c r="C106" s="124"/>
      <c r="D106" s="123"/>
      <c r="F106" s="123"/>
    </row>
    <row r="107" spans="2:6" ht="15" customHeight="1">
      <c r="B107" s="123"/>
      <c r="C107" s="124"/>
      <c r="D107" s="123"/>
      <c r="F107" s="123"/>
    </row>
    <row r="108" spans="2:6" ht="15" customHeight="1">
      <c r="B108" s="123"/>
      <c r="C108" s="124"/>
      <c r="D108" s="123"/>
      <c r="F108" s="123"/>
    </row>
    <row r="109" spans="2:6" ht="15" customHeight="1">
      <c r="B109" s="123"/>
      <c r="C109" s="124"/>
      <c r="D109" s="123"/>
      <c r="F109" s="123"/>
    </row>
    <row r="110" spans="2:6" ht="15" customHeight="1">
      <c r="B110" s="123"/>
      <c r="C110" s="124"/>
      <c r="D110" s="123"/>
      <c r="F110" s="123"/>
    </row>
    <row r="111" spans="2:6" ht="15" customHeight="1">
      <c r="B111" s="123"/>
      <c r="C111" s="124"/>
      <c r="D111" s="123"/>
      <c r="F111" s="123"/>
    </row>
    <row r="112" spans="2:6" ht="15" customHeight="1">
      <c r="B112" s="123"/>
      <c r="C112" s="124"/>
      <c r="D112" s="123"/>
      <c r="F112" s="123"/>
    </row>
    <row r="113" spans="2:6" ht="15" customHeight="1">
      <c r="B113" s="123"/>
      <c r="C113" s="124"/>
      <c r="D113" s="123"/>
      <c r="F113" s="123"/>
    </row>
  </sheetData>
  <mergeCells count="24">
    <mergeCell ref="A38:B38"/>
    <mergeCell ref="A28:B28"/>
    <mergeCell ref="A12:B12"/>
    <mergeCell ref="A7:B7"/>
    <mergeCell ref="A8:B8"/>
    <mergeCell ref="A9:B9"/>
    <mergeCell ref="A10:B10"/>
    <mergeCell ref="A11:B11"/>
    <mergeCell ref="B40:F40"/>
    <mergeCell ref="A29:B29"/>
    <mergeCell ref="B42:F42"/>
    <mergeCell ref="A14:B14"/>
    <mergeCell ref="A15:B15"/>
    <mergeCell ref="A16:B16"/>
    <mergeCell ref="A17:B17"/>
    <mergeCell ref="A18:B18"/>
    <mergeCell ref="A19:B19"/>
    <mergeCell ref="A20:B20"/>
    <mergeCell ref="A23:B23"/>
    <mergeCell ref="A24:B24"/>
    <mergeCell ref="A33:B33"/>
    <mergeCell ref="B39:F39"/>
    <mergeCell ref="A21:B21"/>
    <mergeCell ref="A22:B22"/>
  </mergeCells>
  <pageMargins left="0.70866141732283472" right="0.70866141732283472" top="0.74803149606299213" bottom="0.74803149606299213" header="0.31496062992125984" footer="0.31496062992125984"/>
  <pageSetup scale="80" orientation="portrait" r:id="rId1"/>
  <ignoredErrors>
    <ignoredError sqref="G6" numberStoredAsText="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G95"/>
  <sheetViews>
    <sheetView showGridLines="0" view="pageBreakPreview" topLeftCell="A11" zoomScale="120" zoomScaleNormal="100" zoomScaleSheetLayoutView="120" workbookViewId="0">
      <selection activeCell="H38" sqref="H38"/>
    </sheetView>
  </sheetViews>
  <sheetFormatPr defaultColWidth="18.42578125" defaultRowHeight="12"/>
  <cols>
    <col min="1" max="1" width="2" style="117" customWidth="1"/>
    <col min="2" max="2" width="57.5703125" style="117" customWidth="1"/>
    <col min="3" max="3" width="9.28515625" style="151" customWidth="1"/>
    <col min="4" max="4" width="9.28515625" style="276" customWidth="1"/>
    <col min="5" max="5" width="2.7109375" style="117" customWidth="1"/>
    <col min="6" max="6" width="11.28515625" style="117" customWidth="1"/>
    <col min="7" max="7" width="2.85546875" style="117" customWidth="1"/>
    <col min="8" max="16384" width="18.42578125" style="117"/>
  </cols>
  <sheetData>
    <row r="1" spans="1:7" s="95" customFormat="1" ht="12" customHeight="1">
      <c r="A1" s="701" t="s">
        <v>0</v>
      </c>
      <c r="B1" s="701"/>
      <c r="C1" s="97"/>
      <c r="D1" s="252"/>
    </row>
    <row r="2" spans="1:7" s="95" customFormat="1" ht="12" customHeight="1">
      <c r="A2" s="701" t="s">
        <v>211</v>
      </c>
      <c r="B2" s="701"/>
      <c r="C2" s="97"/>
      <c r="D2" s="252"/>
    </row>
    <row r="3" spans="1:7" s="95" customFormat="1" ht="12" customHeight="1">
      <c r="A3" s="702" t="s">
        <v>35</v>
      </c>
      <c r="B3" s="702"/>
      <c r="C3" s="97"/>
      <c r="D3" s="252"/>
    </row>
    <row r="4" spans="1:7" s="95" customFormat="1" ht="12" customHeight="1">
      <c r="A4" s="702" t="s">
        <v>37</v>
      </c>
      <c r="B4" s="702"/>
      <c r="C4" s="97"/>
      <c r="D4" s="252"/>
    </row>
    <row r="5" spans="1:7" s="95" customFormat="1">
      <c r="B5" s="98"/>
      <c r="C5" s="99"/>
      <c r="D5" s="253"/>
      <c r="F5" s="100"/>
    </row>
    <row r="6" spans="1:7">
      <c r="A6" s="121"/>
      <c r="B6" s="98"/>
      <c r="C6" s="126" t="s">
        <v>10</v>
      </c>
      <c r="D6" s="103">
        <v>2020</v>
      </c>
      <c r="E6" s="104"/>
      <c r="F6" s="104">
        <v>2019</v>
      </c>
      <c r="G6" s="104"/>
    </row>
    <row r="7" spans="1:7" ht="1.5" hidden="1" customHeight="1">
      <c r="A7" s="118"/>
      <c r="B7" s="105"/>
      <c r="C7" s="127"/>
      <c r="D7" s="275"/>
      <c r="E7" s="107"/>
      <c r="F7" s="20"/>
      <c r="G7" s="107"/>
    </row>
    <row r="8" spans="1:7" ht="12" customHeight="1">
      <c r="A8" s="703" t="s">
        <v>30</v>
      </c>
      <c r="B8" s="703"/>
      <c r="C8" s="128"/>
      <c r="D8" s="301">
        <v>-568</v>
      </c>
      <c r="E8" s="300" t="s">
        <v>69</v>
      </c>
      <c r="F8" s="415">
        <v>-1607</v>
      </c>
      <c r="G8" s="129" t="s">
        <v>69</v>
      </c>
    </row>
    <row r="9" spans="1:7" ht="12" customHeight="1">
      <c r="A9" s="697" t="s">
        <v>38</v>
      </c>
      <c r="B9" s="697"/>
      <c r="C9" s="130"/>
      <c r="D9" s="349"/>
      <c r="E9" s="297"/>
      <c r="F9" s="404"/>
      <c r="G9" s="131"/>
    </row>
    <row r="10" spans="1:7">
      <c r="A10" s="251"/>
      <c r="B10" s="132" t="s">
        <v>215</v>
      </c>
      <c r="C10" s="133"/>
      <c r="D10" s="350"/>
      <c r="E10" s="286"/>
      <c r="F10" s="405"/>
      <c r="G10" s="134"/>
    </row>
    <row r="11" spans="1:7">
      <c r="A11" s="251"/>
      <c r="B11" s="41" t="s">
        <v>318</v>
      </c>
      <c r="C11" s="133"/>
      <c r="D11" s="350"/>
      <c r="E11" s="286"/>
      <c r="F11" s="405"/>
      <c r="G11" s="134"/>
    </row>
    <row r="12" spans="1:7">
      <c r="A12" s="251"/>
      <c r="B12" s="41" t="s">
        <v>44</v>
      </c>
      <c r="C12" s="133"/>
      <c r="D12" s="350">
        <v>-3</v>
      </c>
      <c r="E12" s="286"/>
      <c r="F12" s="405">
        <v>-4</v>
      </c>
      <c r="G12" s="134"/>
    </row>
    <row r="13" spans="1:7">
      <c r="A13" s="251"/>
      <c r="B13" s="135" t="s">
        <v>216</v>
      </c>
      <c r="C13" s="133"/>
      <c r="D13" s="350">
        <v>-21</v>
      </c>
      <c r="E13" s="278"/>
      <c r="F13" s="405">
        <v>-1</v>
      </c>
      <c r="G13" s="115"/>
    </row>
    <row r="14" spans="1:7" ht="12" customHeight="1">
      <c r="A14" s="251"/>
      <c r="B14" s="619" t="s">
        <v>325</v>
      </c>
      <c r="C14" s="133"/>
      <c r="D14" s="350">
        <v>26</v>
      </c>
      <c r="E14" s="278"/>
      <c r="F14" s="405">
        <v>39</v>
      </c>
      <c r="G14" s="115"/>
    </row>
    <row r="15" spans="1:7" ht="12.6" customHeight="1">
      <c r="A15" s="251"/>
      <c r="B15" s="251" t="s">
        <v>217</v>
      </c>
      <c r="C15" s="133">
        <v>11</v>
      </c>
      <c r="D15" s="350">
        <v>18</v>
      </c>
      <c r="E15" s="278"/>
      <c r="F15" s="405">
        <v>-17</v>
      </c>
      <c r="G15" s="115"/>
    </row>
    <row r="16" spans="1:7">
      <c r="A16" s="137"/>
      <c r="B16" s="138"/>
      <c r="C16" s="139"/>
      <c r="D16" s="301">
        <f>SUM(D9:D15)</f>
        <v>20</v>
      </c>
      <c r="E16" s="283"/>
      <c r="F16" s="302">
        <f>SUM(F9:F15)</f>
        <v>17</v>
      </c>
      <c r="G16" s="140"/>
    </row>
    <row r="17" spans="1:7" ht="12" customHeight="1">
      <c r="A17" s="251"/>
      <c r="B17" s="141" t="s">
        <v>209</v>
      </c>
      <c r="C17" s="130"/>
      <c r="D17" s="349"/>
      <c r="E17" s="297"/>
      <c r="F17" s="404"/>
      <c r="G17" s="131"/>
    </row>
    <row r="18" spans="1:7">
      <c r="A18" s="118"/>
      <c r="B18" s="135" t="s">
        <v>198</v>
      </c>
      <c r="C18" s="133"/>
      <c r="D18" s="350">
        <v>7</v>
      </c>
      <c r="E18" s="278"/>
      <c r="F18" s="405">
        <v>5</v>
      </c>
      <c r="G18" s="386"/>
    </row>
    <row r="19" spans="1:7" ht="12" customHeight="1">
      <c r="A19" s="697" t="s">
        <v>39</v>
      </c>
      <c r="B19" s="697"/>
      <c r="C19" s="130"/>
      <c r="D19" s="349"/>
      <c r="E19" s="297"/>
      <c r="F19" s="404"/>
      <c r="G19" s="131"/>
    </row>
    <row r="20" spans="1:7">
      <c r="A20" s="118"/>
      <c r="B20" s="135" t="s">
        <v>372</v>
      </c>
      <c r="C20" s="133"/>
      <c r="D20" s="350">
        <v>-148</v>
      </c>
      <c r="E20" s="278"/>
      <c r="F20" s="405">
        <v>95</v>
      </c>
      <c r="G20" s="386"/>
    </row>
    <row r="21" spans="1:7">
      <c r="A21" s="251"/>
      <c r="B21" s="141" t="s">
        <v>218</v>
      </c>
      <c r="C21" s="130"/>
      <c r="D21" s="349"/>
      <c r="E21" s="297"/>
      <c r="F21" s="404"/>
      <c r="G21" s="131"/>
    </row>
    <row r="22" spans="1:7">
      <c r="A22" s="251"/>
      <c r="B22" s="564" t="s">
        <v>219</v>
      </c>
      <c r="C22" s="133"/>
      <c r="D22" s="350"/>
      <c r="E22" s="286"/>
      <c r="F22" s="405"/>
      <c r="G22" s="134"/>
    </row>
    <row r="23" spans="1:7">
      <c r="A23" s="251"/>
      <c r="B23" s="144" t="s">
        <v>319</v>
      </c>
      <c r="C23" s="133"/>
      <c r="D23" s="350">
        <v>4</v>
      </c>
      <c r="E23" s="286"/>
      <c r="F23" s="405">
        <v>5</v>
      </c>
      <c r="G23" s="134"/>
    </row>
    <row r="24" spans="1:7">
      <c r="A24" s="251"/>
      <c r="B24" s="145" t="s">
        <v>320</v>
      </c>
      <c r="C24" s="133"/>
      <c r="D24" s="350"/>
      <c r="E24" s="286"/>
      <c r="F24" s="405"/>
      <c r="G24" s="134"/>
    </row>
    <row r="25" spans="1:7">
      <c r="A25" s="251"/>
      <c r="B25" s="135" t="s">
        <v>197</v>
      </c>
      <c r="C25" s="133">
        <v>23</v>
      </c>
      <c r="D25" s="350">
        <v>-456</v>
      </c>
      <c r="E25" s="278"/>
      <c r="F25" s="405">
        <v>-520</v>
      </c>
      <c r="G25" s="386"/>
    </row>
    <row r="26" spans="1:7">
      <c r="A26" s="118"/>
      <c r="B26" s="146" t="s">
        <v>189</v>
      </c>
      <c r="C26" s="133">
        <v>11</v>
      </c>
      <c r="D26" s="350">
        <v>43</v>
      </c>
      <c r="E26" s="278"/>
      <c r="F26" s="405">
        <v>50</v>
      </c>
      <c r="G26" s="386"/>
    </row>
    <row r="27" spans="1:7">
      <c r="A27" s="137"/>
      <c r="B27" s="147"/>
      <c r="C27" s="406"/>
      <c r="D27" s="410">
        <f>SUM(D23:D26)</f>
        <v>-409</v>
      </c>
      <c r="E27" s="283"/>
      <c r="F27" s="411">
        <f>SUM(F23:F26)</f>
        <v>-465</v>
      </c>
      <c r="G27" s="387"/>
    </row>
    <row r="28" spans="1:7" ht="13.15" customHeight="1" thickBot="1">
      <c r="A28" s="698" t="s">
        <v>40</v>
      </c>
      <c r="B28" s="698"/>
      <c r="C28" s="407"/>
      <c r="D28" s="412">
        <f>D27+D20+D18+D16</f>
        <v>-530</v>
      </c>
      <c r="E28" s="413"/>
      <c r="F28" s="414">
        <f>F27+F20+F18+F16</f>
        <v>-348</v>
      </c>
      <c r="G28" s="408"/>
    </row>
    <row r="29" spans="1:7" ht="15" customHeight="1" thickBot="1">
      <c r="A29" s="699" t="s">
        <v>41</v>
      </c>
      <c r="B29" s="699"/>
      <c r="C29" s="565"/>
      <c r="D29" s="477">
        <v>-1098</v>
      </c>
      <c r="E29" s="566" t="s">
        <v>69</v>
      </c>
      <c r="F29" s="416">
        <f>F8+F28</f>
        <v>-1955</v>
      </c>
      <c r="G29" s="567" t="s">
        <v>69</v>
      </c>
    </row>
    <row r="30" spans="1:7" ht="12" customHeight="1">
      <c r="A30" s="700" t="s">
        <v>42</v>
      </c>
      <c r="B30" s="700"/>
      <c r="C30" s="409"/>
      <c r="D30" s="568"/>
      <c r="E30" s="569"/>
      <c r="F30" s="570"/>
      <c r="G30" s="571"/>
    </row>
    <row r="31" spans="1:7">
      <c r="A31" s="108"/>
      <c r="B31" s="150" t="s">
        <v>210</v>
      </c>
      <c r="C31" s="149"/>
      <c r="D31" s="419">
        <v>-1626</v>
      </c>
      <c r="E31" s="506" t="s">
        <v>69</v>
      </c>
      <c r="F31" s="421">
        <v>-2117</v>
      </c>
      <c r="G31" s="507" t="s">
        <v>69</v>
      </c>
    </row>
    <row r="32" spans="1:7">
      <c r="A32" s="555"/>
      <c r="B32" s="572" t="s">
        <v>43</v>
      </c>
      <c r="C32" s="143"/>
      <c r="D32" s="573">
        <v>528</v>
      </c>
      <c r="E32" s="574"/>
      <c r="F32" s="575">
        <v>162</v>
      </c>
      <c r="G32" s="576"/>
    </row>
    <row r="33" spans="1:7" ht="15" customHeight="1" thickBot="1">
      <c r="A33" s="449"/>
      <c r="B33" s="546"/>
      <c r="C33" s="148"/>
      <c r="D33" s="420">
        <v>-1098</v>
      </c>
      <c r="E33" s="508" t="s">
        <v>69</v>
      </c>
      <c r="F33" s="417">
        <f>SUM(F31:F32)</f>
        <v>-1955</v>
      </c>
      <c r="G33" s="509" t="s">
        <v>69</v>
      </c>
    </row>
    <row r="34" spans="1:7" s="358" customFormat="1" ht="12" customHeight="1">
      <c r="A34" s="683" t="s">
        <v>321</v>
      </c>
      <c r="B34" s="683"/>
      <c r="C34" s="409"/>
      <c r="D34" s="303"/>
      <c r="E34" s="506"/>
      <c r="F34" s="304"/>
      <c r="G34" s="507"/>
    </row>
    <row r="35" spans="1:7" s="514" customFormat="1" ht="10.9" customHeight="1">
      <c r="A35" s="683" t="s">
        <v>322</v>
      </c>
      <c r="B35" s="683"/>
      <c r="C35" s="409"/>
      <c r="D35" s="303"/>
      <c r="E35" s="506"/>
      <c r="F35" s="304"/>
      <c r="G35" s="507"/>
    </row>
    <row r="36" spans="1:7" s="358" customFormat="1" ht="15" customHeight="1">
      <c r="A36" s="555"/>
      <c r="B36" s="577" t="s">
        <v>313</v>
      </c>
      <c r="C36" s="409"/>
      <c r="D36" s="303">
        <v>-509</v>
      </c>
      <c r="E36" s="506" t="s">
        <v>69</v>
      </c>
      <c r="F36" s="421">
        <v>-1705</v>
      </c>
      <c r="G36" s="507" t="s">
        <v>69</v>
      </c>
    </row>
    <row r="37" spans="1:7" s="358" customFormat="1" ht="15" customHeight="1">
      <c r="A37" s="555"/>
      <c r="B37" s="577" t="s">
        <v>323</v>
      </c>
      <c r="C37" s="136">
        <v>31</v>
      </c>
      <c r="D37" s="419">
        <v>-1117</v>
      </c>
      <c r="E37" s="506"/>
      <c r="F37" s="304">
        <v>-412</v>
      </c>
      <c r="G37" s="507"/>
    </row>
    <row r="38" spans="1:7" s="358" customFormat="1" ht="15" customHeight="1" thickBot="1">
      <c r="A38" s="449"/>
      <c r="B38" s="546"/>
      <c r="C38" s="148"/>
      <c r="D38" s="420">
        <v>-1626</v>
      </c>
      <c r="E38" s="508" t="s">
        <v>69</v>
      </c>
      <c r="F38" s="417">
        <v>-2117</v>
      </c>
      <c r="G38" s="509" t="s">
        <v>69</v>
      </c>
    </row>
    <row r="39" spans="1:7" s="135" customFormat="1" ht="23.25" customHeight="1">
      <c r="A39" s="578">
        <v>-1</v>
      </c>
      <c r="B39" s="695" t="s">
        <v>373</v>
      </c>
      <c r="C39" s="695"/>
      <c r="D39" s="695"/>
      <c r="E39" s="695"/>
      <c r="F39" s="695"/>
      <c r="G39" s="579"/>
    </row>
    <row r="40" spans="1:7" s="135" customFormat="1" ht="21" customHeight="1">
      <c r="A40" s="578">
        <v>-2</v>
      </c>
      <c r="B40" s="695" t="s">
        <v>374</v>
      </c>
      <c r="C40" s="695"/>
      <c r="D40" s="695"/>
      <c r="E40" s="695"/>
      <c r="F40" s="695"/>
      <c r="G40" s="695"/>
    </row>
    <row r="41" spans="1:7" ht="12" customHeight="1">
      <c r="A41" s="578">
        <v>-3</v>
      </c>
      <c r="B41" s="695" t="s">
        <v>324</v>
      </c>
      <c r="C41" s="695"/>
      <c r="D41" s="695"/>
      <c r="E41" s="695"/>
      <c r="F41" s="695"/>
      <c r="G41" s="695"/>
    </row>
    <row r="42" spans="1:7" s="622" customFormat="1" ht="12" customHeight="1">
      <c r="A42" s="578"/>
      <c r="B42" s="621"/>
      <c r="C42" s="621"/>
      <c r="D42" s="621"/>
      <c r="E42" s="621"/>
      <c r="F42" s="621"/>
      <c r="G42" s="621"/>
    </row>
    <row r="43" spans="1:7" ht="11.45" customHeight="1">
      <c r="A43" s="108"/>
      <c r="B43" s="696" t="s">
        <v>33</v>
      </c>
      <c r="C43" s="696"/>
      <c r="D43" s="696"/>
      <c r="E43" s="696"/>
      <c r="F43" s="696"/>
      <c r="G43" s="108"/>
    </row>
    <row r="44" spans="1:7" ht="15" customHeight="1"/>
    <row r="45" spans="1:7" ht="15" customHeight="1"/>
    <row r="46" spans="1:7" ht="15" customHeight="1"/>
    <row r="47" spans="1:7" ht="15" customHeight="1"/>
    <row r="48" spans="1:7" ht="15" customHeight="1"/>
    <row r="49" ht="15" customHeight="1"/>
    <row r="50" ht="15" customHeight="1"/>
    <row r="51" ht="15" customHeight="1"/>
    <row r="52" ht="15" customHeight="1"/>
    <row r="53" ht="15" customHeight="1"/>
    <row r="54" ht="15" customHeight="1"/>
    <row r="55" ht="15" customHeight="1"/>
    <row r="56" ht="15" customHeight="1"/>
    <row r="57" ht="15" customHeight="1"/>
    <row r="58" ht="15" customHeight="1"/>
    <row r="59" ht="15" customHeight="1"/>
    <row r="60" ht="15" customHeight="1"/>
    <row r="61" ht="15" customHeight="1"/>
    <row r="62" ht="15" customHeight="1"/>
    <row r="63" ht="15" customHeight="1"/>
    <row r="64" ht="15" customHeight="1"/>
    <row r="65" ht="15" customHeight="1"/>
    <row r="66" ht="15" customHeight="1"/>
    <row r="67" ht="15" customHeight="1"/>
    <row r="68" ht="15" customHeight="1"/>
    <row r="69" ht="15" customHeight="1"/>
    <row r="70" ht="15" customHeight="1"/>
    <row r="71" ht="15" customHeight="1"/>
    <row r="72" ht="15" customHeight="1"/>
    <row r="73" ht="15" customHeight="1"/>
    <row r="74" ht="15" customHeight="1"/>
    <row r="75" ht="15" customHeight="1"/>
    <row r="76" ht="15" customHeight="1"/>
    <row r="77" ht="15" customHeight="1"/>
    <row r="78" ht="15" customHeight="1"/>
    <row r="79" ht="15" customHeight="1"/>
    <row r="80" ht="15" customHeight="1"/>
    <row r="81" ht="15" customHeight="1"/>
    <row r="82" ht="15" customHeight="1"/>
    <row r="83" ht="15" customHeight="1"/>
    <row r="84" ht="15" customHeight="1"/>
    <row r="85" ht="15" customHeight="1"/>
    <row r="86" ht="15" customHeight="1"/>
    <row r="87" ht="15" customHeight="1"/>
    <row r="88" ht="15" customHeight="1"/>
    <row r="89" ht="15" customHeight="1"/>
    <row r="90" ht="15" customHeight="1"/>
    <row r="91" ht="15" customHeight="1"/>
    <row r="92" ht="15" customHeight="1"/>
    <row r="93" ht="15" customHeight="1"/>
    <row r="94" ht="15" customHeight="1"/>
    <row r="95" ht="15" customHeight="1"/>
  </sheetData>
  <mergeCells count="16">
    <mergeCell ref="A9:B9"/>
    <mergeCell ref="A1:B1"/>
    <mergeCell ref="A2:B2"/>
    <mergeCell ref="A3:B3"/>
    <mergeCell ref="A4:B4"/>
    <mergeCell ref="A8:B8"/>
    <mergeCell ref="B40:G40"/>
    <mergeCell ref="B43:F43"/>
    <mergeCell ref="A19:B19"/>
    <mergeCell ref="A28:B28"/>
    <mergeCell ref="A29:B29"/>
    <mergeCell ref="A30:B30"/>
    <mergeCell ref="B39:F39"/>
    <mergeCell ref="A34:B34"/>
    <mergeCell ref="A35:B35"/>
    <mergeCell ref="B41:G41"/>
  </mergeCells>
  <pageMargins left="0.70866141732283472" right="0.70866141732283472" top="0.74803149606299213" bottom="0.74803149606299213" header="0.31496062992125984" footer="0.31496062992125984"/>
  <pageSetup scale="95" orientation="portrait" r:id="rId1"/>
  <ignoredErrors>
    <ignoredError sqref="D16 F16" formulaRange="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I108"/>
  <sheetViews>
    <sheetView showGridLines="0" view="pageBreakPreview" topLeftCell="A28" zoomScale="110" zoomScaleNormal="90" zoomScaleSheetLayoutView="110" workbookViewId="0">
      <selection activeCell="K53" sqref="K53"/>
    </sheetView>
  </sheetViews>
  <sheetFormatPr defaultColWidth="18.42578125" defaultRowHeight="12"/>
  <cols>
    <col min="1" max="1" width="2.140625" style="227" customWidth="1"/>
    <col min="2" max="2" width="53.7109375" style="227" customWidth="1"/>
    <col min="3" max="3" width="11" style="108" customWidth="1"/>
    <col min="4" max="4" width="11" style="227" customWidth="1"/>
    <col min="5" max="5" width="2.7109375" style="228" bestFit="1" customWidth="1"/>
    <col min="6" max="6" width="11" style="227" customWidth="1"/>
    <col min="7" max="7" width="2" style="121" customWidth="1"/>
    <col min="8" max="8" width="11" style="227" customWidth="1"/>
    <col min="9" max="9" width="2.7109375" style="121" customWidth="1"/>
    <col min="10" max="16384" width="18.42578125" style="227"/>
  </cols>
  <sheetData>
    <row r="1" spans="1:9">
      <c r="A1" s="96" t="s">
        <v>0</v>
      </c>
      <c r="B1" s="250"/>
      <c r="C1" s="248"/>
      <c r="D1" s="153"/>
      <c r="E1" s="96"/>
      <c r="F1" s="251"/>
      <c r="G1" s="153"/>
      <c r="H1" s="95"/>
      <c r="I1" s="153"/>
    </row>
    <row r="2" spans="1:9" ht="12" customHeight="1">
      <c r="A2" s="96" t="s">
        <v>64</v>
      </c>
      <c r="B2" s="250"/>
      <c r="C2" s="250"/>
      <c r="D2" s="250"/>
      <c r="E2" s="617"/>
      <c r="F2" s="251"/>
      <c r="G2" s="153"/>
      <c r="H2" s="95"/>
      <c r="I2" s="153"/>
    </row>
    <row r="3" spans="1:9">
      <c r="A3" s="95" t="s">
        <v>65</v>
      </c>
      <c r="B3" s="251"/>
      <c r="C3" s="97"/>
      <c r="D3" s="153"/>
      <c r="E3" s="96"/>
      <c r="F3" s="251"/>
      <c r="G3" s="153"/>
      <c r="H3" s="95"/>
      <c r="I3" s="153"/>
    </row>
    <row r="4" spans="1:9">
      <c r="A4" s="95" t="s">
        <v>37</v>
      </c>
      <c r="B4" s="251"/>
      <c r="C4" s="248"/>
      <c r="D4" s="153"/>
      <c r="E4" s="96"/>
      <c r="F4" s="251"/>
      <c r="G4" s="153"/>
      <c r="H4" s="95"/>
      <c r="I4" s="153"/>
    </row>
    <row r="5" spans="1:9" ht="13.5">
      <c r="A5" s="248"/>
      <c r="B5" s="248"/>
      <c r="C5" s="154"/>
      <c r="D5" s="155" t="s">
        <v>67</v>
      </c>
      <c r="E5" s="631"/>
      <c r="F5" s="156" t="s">
        <v>67</v>
      </c>
      <c r="G5" s="157"/>
      <c r="H5" s="156" t="s">
        <v>190</v>
      </c>
      <c r="I5" s="157"/>
    </row>
    <row r="6" spans="1:9" ht="13.5">
      <c r="A6" s="98"/>
      <c r="B6" s="98"/>
      <c r="C6" s="102" t="s">
        <v>10</v>
      </c>
      <c r="D6" s="158">
        <v>2020</v>
      </c>
      <c r="F6" s="159">
        <v>2019</v>
      </c>
      <c r="G6" s="159"/>
      <c r="H6" s="159">
        <v>2019</v>
      </c>
      <c r="I6" s="623" t="s">
        <v>3</v>
      </c>
    </row>
    <row r="7" spans="1:9" ht="0.75" customHeight="1">
      <c r="A7" s="98"/>
      <c r="B7" s="98"/>
      <c r="C7" s="102"/>
      <c r="D7" s="158"/>
      <c r="E7" s="158"/>
      <c r="F7" s="20"/>
      <c r="G7" s="160"/>
      <c r="H7" s="20"/>
      <c r="I7" s="159"/>
    </row>
    <row r="8" spans="1:9">
      <c r="A8" s="161" t="s">
        <v>66</v>
      </c>
      <c r="B8" s="162"/>
      <c r="C8" s="163"/>
      <c r="D8" s="164"/>
      <c r="E8" s="161"/>
      <c r="F8" s="164"/>
      <c r="G8" s="165"/>
      <c r="H8" s="165"/>
      <c r="I8" s="165"/>
    </row>
    <row r="9" spans="1:9" s="273" customFormat="1" ht="12" customHeight="1">
      <c r="A9" s="95" t="s">
        <v>68</v>
      </c>
      <c r="C9" s="389">
        <v>14</v>
      </c>
      <c r="D9" s="422">
        <v>1779</v>
      </c>
      <c r="E9" s="632" t="s">
        <v>69</v>
      </c>
      <c r="F9" s="423">
        <v>2578</v>
      </c>
      <c r="G9" s="253" t="s">
        <v>69</v>
      </c>
      <c r="H9" s="423">
        <v>3187</v>
      </c>
      <c r="I9" s="290" t="s">
        <v>69</v>
      </c>
    </row>
    <row r="10" spans="1:9">
      <c r="A10" s="95" t="s">
        <v>70</v>
      </c>
      <c r="B10" s="251"/>
      <c r="C10" s="389">
        <v>15</v>
      </c>
      <c r="D10" s="422">
        <v>294</v>
      </c>
      <c r="E10" s="633"/>
      <c r="F10" s="423">
        <v>1844</v>
      </c>
      <c r="G10" s="424"/>
      <c r="H10" s="423">
        <v>1575</v>
      </c>
      <c r="I10" s="115"/>
    </row>
    <row r="11" spans="1:9">
      <c r="A11" s="95" t="s">
        <v>71</v>
      </c>
      <c r="B11" s="251"/>
      <c r="C11" s="389">
        <v>16</v>
      </c>
      <c r="D11" s="422">
        <v>61</v>
      </c>
      <c r="E11" s="633"/>
      <c r="F11" s="423">
        <v>2485</v>
      </c>
      <c r="G11" s="424"/>
      <c r="H11" s="423">
        <v>2617</v>
      </c>
      <c r="I11" s="115"/>
    </row>
    <row r="12" spans="1:9">
      <c r="A12" s="95" t="s">
        <v>72</v>
      </c>
      <c r="B12" s="251"/>
      <c r="C12" s="392">
        <v>17</v>
      </c>
      <c r="D12" s="422">
        <v>3650</v>
      </c>
      <c r="E12" s="633"/>
      <c r="F12" s="423">
        <v>4599</v>
      </c>
      <c r="G12" s="424"/>
      <c r="H12" s="423">
        <v>4402</v>
      </c>
      <c r="I12" s="115"/>
    </row>
    <row r="13" spans="1:9">
      <c r="A13" s="95" t="s">
        <v>73</v>
      </c>
      <c r="B13" s="251"/>
      <c r="C13" s="392">
        <v>19</v>
      </c>
      <c r="D13" s="422">
        <v>227</v>
      </c>
      <c r="E13" s="633"/>
      <c r="F13" s="423">
        <v>195</v>
      </c>
      <c r="G13" s="424"/>
      <c r="H13" s="391">
        <v>210</v>
      </c>
      <c r="I13" s="115"/>
    </row>
    <row r="14" spans="1:9">
      <c r="A14" s="95" t="s">
        <v>74</v>
      </c>
      <c r="B14" s="251"/>
      <c r="C14" s="392">
        <v>20</v>
      </c>
      <c r="D14" s="422">
        <v>218</v>
      </c>
      <c r="E14" s="633"/>
      <c r="F14" s="423">
        <v>473</v>
      </c>
      <c r="G14" s="424"/>
      <c r="H14" s="391">
        <v>357</v>
      </c>
      <c r="I14" s="167"/>
    </row>
    <row r="15" spans="1:9">
      <c r="A15" s="100" t="s">
        <v>353</v>
      </c>
      <c r="B15" s="121"/>
      <c r="C15" s="392">
        <v>31</v>
      </c>
      <c r="D15" s="422">
        <v>10417</v>
      </c>
      <c r="E15" s="633"/>
      <c r="F15" s="423">
        <v>1309</v>
      </c>
      <c r="G15" s="424"/>
      <c r="H15" s="361">
        <v>0</v>
      </c>
      <c r="I15" s="167"/>
    </row>
    <row r="16" spans="1:9">
      <c r="A16" s="168" t="s">
        <v>76</v>
      </c>
      <c r="B16" s="169"/>
      <c r="C16" s="393"/>
      <c r="D16" s="426">
        <f>SUM(D9:D15)</f>
        <v>16646</v>
      </c>
      <c r="E16" s="634"/>
      <c r="F16" s="427">
        <f>SUM(F9:F15)</f>
        <v>13483</v>
      </c>
      <c r="G16" s="427"/>
      <c r="H16" s="427">
        <f>SUM(H9:H15)</f>
        <v>12348</v>
      </c>
      <c r="I16" s="140"/>
    </row>
    <row r="17" spans="1:9">
      <c r="A17" s="100" t="s">
        <v>77</v>
      </c>
      <c r="B17" s="121"/>
      <c r="C17" s="425">
        <v>21</v>
      </c>
      <c r="D17" s="422">
        <v>668</v>
      </c>
      <c r="E17" s="635"/>
      <c r="F17" s="423">
        <v>1781</v>
      </c>
      <c r="G17" s="423"/>
      <c r="H17" s="423">
        <v>2111</v>
      </c>
      <c r="I17" s="167"/>
    </row>
    <row r="18" spans="1:9">
      <c r="A18" s="95" t="s">
        <v>78</v>
      </c>
      <c r="B18" s="251"/>
      <c r="C18" s="389">
        <v>22</v>
      </c>
      <c r="D18" s="422">
        <v>4396</v>
      </c>
      <c r="E18" s="636"/>
      <c r="F18" s="423">
        <v>4616</v>
      </c>
      <c r="G18" s="423"/>
      <c r="H18" s="423">
        <v>4519</v>
      </c>
      <c r="I18" s="115"/>
    </row>
    <row r="19" spans="1:9">
      <c r="A19" s="95" t="s">
        <v>8</v>
      </c>
      <c r="B19" s="251"/>
      <c r="C19" s="389">
        <v>22</v>
      </c>
      <c r="D19" s="359">
        <v>0</v>
      </c>
      <c r="E19" s="636"/>
      <c r="F19" s="423">
        <v>1936</v>
      </c>
      <c r="G19" s="423"/>
      <c r="H19" s="423">
        <v>1948</v>
      </c>
      <c r="I19" s="115"/>
    </row>
    <row r="20" spans="1:9">
      <c r="A20" s="95" t="s">
        <v>79</v>
      </c>
      <c r="B20" s="251"/>
      <c r="C20" s="389">
        <v>11</v>
      </c>
      <c r="D20" s="390">
        <v>111</v>
      </c>
      <c r="E20" s="636"/>
      <c r="F20" s="423">
        <v>546</v>
      </c>
      <c r="G20" s="423"/>
      <c r="H20" s="423">
        <v>746</v>
      </c>
      <c r="I20" s="115"/>
    </row>
    <row r="21" spans="1:9">
      <c r="A21" s="248" t="s">
        <v>220</v>
      </c>
      <c r="B21" s="246"/>
      <c r="C21" s="389"/>
      <c r="D21" s="359">
        <v>0</v>
      </c>
      <c r="E21" s="636"/>
      <c r="F21" s="423">
        <v>1059</v>
      </c>
      <c r="G21" s="423"/>
      <c r="H21" s="423">
        <v>2211</v>
      </c>
      <c r="I21" s="115"/>
    </row>
    <row r="22" spans="1:9">
      <c r="A22" s="95" t="s">
        <v>73</v>
      </c>
      <c r="B22" s="251"/>
      <c r="C22" s="392">
        <v>19</v>
      </c>
      <c r="D22" s="390">
        <v>912</v>
      </c>
      <c r="E22" s="636"/>
      <c r="F22" s="423">
        <v>989</v>
      </c>
      <c r="G22" s="423"/>
      <c r="H22" s="423">
        <v>1030</v>
      </c>
      <c r="I22" s="115"/>
    </row>
    <row r="23" spans="1:9">
      <c r="A23" s="172" t="s">
        <v>74</v>
      </c>
      <c r="B23" s="118"/>
      <c r="C23" s="395">
        <v>20</v>
      </c>
      <c r="D23" s="396">
        <v>357</v>
      </c>
      <c r="E23" s="637"/>
      <c r="F23" s="423">
        <v>562</v>
      </c>
      <c r="G23" s="423"/>
      <c r="H23" s="423">
        <v>599</v>
      </c>
      <c r="I23" s="112"/>
    </row>
    <row r="24" spans="1:9">
      <c r="A24" s="168" t="s">
        <v>80</v>
      </c>
      <c r="B24" s="169"/>
      <c r="C24" s="393"/>
      <c r="D24" s="426">
        <f>SUM(D17:D23)</f>
        <v>6444</v>
      </c>
      <c r="E24" s="634"/>
      <c r="F24" s="427">
        <f>SUM(F17:F23)</f>
        <v>11489</v>
      </c>
      <c r="G24" s="427"/>
      <c r="H24" s="427">
        <f>SUM(H17:H23)</f>
        <v>13164</v>
      </c>
      <c r="I24" s="140"/>
    </row>
    <row r="25" spans="1:9" ht="15.75" customHeight="1" thickBot="1">
      <c r="A25" s="120"/>
      <c r="B25" s="120"/>
      <c r="C25" s="399"/>
      <c r="D25" s="428">
        <f>SUM(D16,D24)</f>
        <v>23090</v>
      </c>
      <c r="E25" s="638" t="s">
        <v>69</v>
      </c>
      <c r="F25" s="429">
        <f>SUM(F16,F24)</f>
        <v>24972</v>
      </c>
      <c r="G25" s="429" t="s">
        <v>69</v>
      </c>
      <c r="H25" s="429">
        <f>SUM(H16,H24)</f>
        <v>25512</v>
      </c>
      <c r="I25" s="295" t="s">
        <v>69</v>
      </c>
    </row>
    <row r="26" spans="1:9">
      <c r="A26" s="174" t="s">
        <v>81</v>
      </c>
      <c r="B26" s="228"/>
      <c r="I26" s="122"/>
    </row>
    <row r="27" spans="1:9" ht="11.45" customHeight="1">
      <c r="A27" s="95" t="s">
        <v>82</v>
      </c>
      <c r="B27" s="251"/>
      <c r="C27" s="389">
        <v>24</v>
      </c>
      <c r="D27" s="422">
        <v>1611</v>
      </c>
      <c r="E27" s="639" t="s">
        <v>69</v>
      </c>
      <c r="F27" s="423">
        <v>4682</v>
      </c>
      <c r="G27" s="423" t="s">
        <v>69</v>
      </c>
      <c r="H27" s="423">
        <v>4634</v>
      </c>
      <c r="I27" s="290" t="s">
        <v>69</v>
      </c>
    </row>
    <row r="28" spans="1:9">
      <c r="A28" s="95" t="s">
        <v>9</v>
      </c>
      <c r="B28" s="251"/>
      <c r="C28" s="392">
        <v>25</v>
      </c>
      <c r="D28" s="422">
        <v>146</v>
      </c>
      <c r="E28" s="636"/>
      <c r="F28" s="423">
        <v>1060</v>
      </c>
      <c r="G28" s="423"/>
      <c r="H28" s="423">
        <v>1390</v>
      </c>
      <c r="I28" s="115"/>
    </row>
    <row r="29" spans="1:9">
      <c r="A29" s="95" t="s">
        <v>87</v>
      </c>
      <c r="B29" s="251"/>
      <c r="C29" s="389">
        <v>16</v>
      </c>
      <c r="D29" s="422">
        <v>2356</v>
      </c>
      <c r="E29" s="636"/>
      <c r="F29" s="423">
        <v>5739</v>
      </c>
      <c r="G29" s="423"/>
      <c r="H29" s="423">
        <v>4262</v>
      </c>
      <c r="I29" s="115"/>
    </row>
    <row r="30" spans="1:9" s="108" customFormat="1">
      <c r="A30" s="585" t="s">
        <v>309</v>
      </c>
      <c r="C30" s="616">
        <v>28</v>
      </c>
      <c r="D30" s="422">
        <v>1882</v>
      </c>
      <c r="E30" s="640"/>
      <c r="F30" s="423">
        <v>8</v>
      </c>
      <c r="G30" s="423"/>
      <c r="H30" s="423">
        <v>9</v>
      </c>
      <c r="I30" s="184"/>
    </row>
    <row r="31" spans="1:9">
      <c r="A31" s="95" t="s">
        <v>326</v>
      </c>
      <c r="B31" s="251"/>
      <c r="C31" s="392">
        <v>26</v>
      </c>
      <c r="D31" s="422">
        <v>239</v>
      </c>
      <c r="E31" s="636"/>
      <c r="F31" s="423">
        <v>617</v>
      </c>
      <c r="G31" s="423"/>
      <c r="H31" s="423">
        <v>701</v>
      </c>
      <c r="I31" s="115"/>
    </row>
    <row r="32" spans="1:9">
      <c r="A32" s="95" t="s">
        <v>327</v>
      </c>
      <c r="B32" s="251"/>
      <c r="C32" s="392">
        <v>27</v>
      </c>
      <c r="D32" s="422">
        <v>447</v>
      </c>
      <c r="E32" s="636"/>
      <c r="F32" s="423">
        <v>1441</v>
      </c>
      <c r="G32" s="423"/>
      <c r="H32" s="423">
        <v>1499</v>
      </c>
      <c r="I32" s="167"/>
    </row>
    <row r="33" spans="1:9" ht="12" customHeight="1">
      <c r="A33" s="95" t="s">
        <v>328</v>
      </c>
      <c r="B33" s="251"/>
      <c r="C33" s="392">
        <v>31</v>
      </c>
      <c r="D33" s="422">
        <v>10146</v>
      </c>
      <c r="E33" s="641"/>
      <c r="F33" s="423">
        <v>1768</v>
      </c>
      <c r="G33" s="423"/>
      <c r="H33" s="361">
        <v>0</v>
      </c>
      <c r="I33" s="167"/>
    </row>
    <row r="34" spans="1:9">
      <c r="A34" s="168" t="s">
        <v>94</v>
      </c>
      <c r="B34" s="169"/>
      <c r="C34" s="393"/>
      <c r="D34" s="426">
        <v>16827</v>
      </c>
      <c r="E34" s="642"/>
      <c r="F34" s="427">
        <v>15315</v>
      </c>
      <c r="G34" s="427"/>
      <c r="H34" s="427">
        <v>12495</v>
      </c>
      <c r="I34" s="140"/>
    </row>
    <row r="35" spans="1:9">
      <c r="A35" s="165" t="s">
        <v>9</v>
      </c>
      <c r="B35" s="171"/>
      <c r="C35" s="402">
        <v>25</v>
      </c>
      <c r="D35" s="390">
        <v>289</v>
      </c>
      <c r="E35" s="643"/>
      <c r="F35" s="391">
        <v>311</v>
      </c>
      <c r="G35" s="394"/>
      <c r="H35" s="423">
        <v>1110</v>
      </c>
      <c r="I35" s="114"/>
    </row>
    <row r="36" spans="1:9">
      <c r="A36" s="95" t="s">
        <v>87</v>
      </c>
      <c r="B36" s="251"/>
      <c r="C36" s="389">
        <v>16</v>
      </c>
      <c r="D36" s="422">
        <v>1219</v>
      </c>
      <c r="E36" s="636"/>
      <c r="F36" s="423">
        <v>1417</v>
      </c>
      <c r="G36" s="360"/>
      <c r="H36" s="423">
        <v>1933</v>
      </c>
      <c r="I36" s="115"/>
    </row>
    <row r="37" spans="1:9">
      <c r="A37" s="95" t="s">
        <v>97</v>
      </c>
      <c r="B37" s="251"/>
      <c r="C37" s="392">
        <v>28</v>
      </c>
      <c r="D37" s="422">
        <v>8193</v>
      </c>
      <c r="E37" s="636"/>
      <c r="F37" s="423">
        <v>9325</v>
      </c>
      <c r="G37" s="360"/>
      <c r="H37" s="423">
        <v>9052</v>
      </c>
      <c r="I37" s="115"/>
    </row>
    <row r="38" spans="1:9">
      <c r="A38" s="95" t="s">
        <v>98</v>
      </c>
      <c r="B38" s="251"/>
      <c r="C38" s="389">
        <v>23</v>
      </c>
      <c r="D38" s="422">
        <v>1606</v>
      </c>
      <c r="E38" s="636"/>
      <c r="F38" s="423">
        <v>2445</v>
      </c>
      <c r="G38" s="360"/>
      <c r="H38" s="423">
        <v>2381</v>
      </c>
      <c r="I38" s="115"/>
    </row>
    <row r="39" spans="1:9">
      <c r="A39" s="95" t="s">
        <v>326</v>
      </c>
      <c r="B39" s="251"/>
      <c r="C39" s="392">
        <v>26</v>
      </c>
      <c r="D39" s="422">
        <v>1225</v>
      </c>
      <c r="E39" s="636"/>
      <c r="F39" s="423">
        <v>1605</v>
      </c>
      <c r="G39" s="360"/>
      <c r="H39" s="423">
        <v>2032</v>
      </c>
      <c r="I39" s="115"/>
    </row>
    <row r="40" spans="1:9">
      <c r="A40" s="172" t="s">
        <v>327</v>
      </c>
      <c r="B40" s="118"/>
      <c r="C40" s="395">
        <v>27</v>
      </c>
      <c r="D40" s="396">
        <v>388</v>
      </c>
      <c r="E40" s="637"/>
      <c r="F40" s="398">
        <v>465</v>
      </c>
      <c r="G40" s="397"/>
      <c r="H40" s="398">
        <v>523</v>
      </c>
      <c r="I40" s="112"/>
    </row>
    <row r="41" spans="1:9">
      <c r="A41" s="168" t="s">
        <v>100</v>
      </c>
      <c r="B41" s="169"/>
      <c r="C41" s="393"/>
      <c r="D41" s="426">
        <f>SUM(D35:D40)</f>
        <v>12920</v>
      </c>
      <c r="E41" s="396"/>
      <c r="F41" s="427">
        <f>SUM(F35:F40)</f>
        <v>15568</v>
      </c>
      <c r="G41" s="427"/>
      <c r="H41" s="427">
        <f>SUM(H35:H40)</f>
        <v>17031</v>
      </c>
      <c r="I41" s="140"/>
    </row>
    <row r="42" spans="1:9">
      <c r="A42" s="138"/>
      <c r="B42" s="138"/>
      <c r="C42" s="393"/>
      <c r="D42" s="426">
        <f>D34+D41</f>
        <v>29747</v>
      </c>
      <c r="E42" s="396"/>
      <c r="F42" s="427">
        <f>F34+F41</f>
        <v>30883</v>
      </c>
      <c r="G42" s="427"/>
      <c r="H42" s="427">
        <f>H34+H41</f>
        <v>29526</v>
      </c>
      <c r="I42" s="140"/>
    </row>
    <row r="43" spans="1:9">
      <c r="A43" s="161" t="s">
        <v>101</v>
      </c>
      <c r="B43" s="162"/>
      <c r="C43" s="163"/>
      <c r="D43" s="288"/>
      <c r="E43" s="644"/>
      <c r="F43" s="287"/>
      <c r="G43" s="298"/>
      <c r="H43" s="287"/>
      <c r="I43" s="131"/>
    </row>
    <row r="44" spans="1:9">
      <c r="A44" s="95" t="s">
        <v>102</v>
      </c>
      <c r="B44" s="228"/>
      <c r="C44" s="229"/>
      <c r="D44" s="288"/>
      <c r="E44" s="645"/>
      <c r="F44" s="287"/>
      <c r="G44" s="299"/>
      <c r="H44" s="287"/>
      <c r="I44" s="122"/>
    </row>
    <row r="45" spans="1:9" ht="12" customHeight="1">
      <c r="A45" s="251"/>
      <c r="B45" s="95" t="s">
        <v>103</v>
      </c>
      <c r="C45" s="166"/>
      <c r="D45" s="422">
        <v>-9325</v>
      </c>
      <c r="E45" s="636"/>
      <c r="F45" s="423">
        <v>-7667</v>
      </c>
      <c r="G45" s="360"/>
      <c r="H45" s="423">
        <v>-5563</v>
      </c>
      <c r="I45" s="115"/>
    </row>
    <row r="46" spans="1:9">
      <c r="A46" s="95" t="s">
        <v>104</v>
      </c>
      <c r="B46" s="251"/>
      <c r="C46" s="175"/>
      <c r="D46" s="422">
        <v>2668</v>
      </c>
      <c r="E46" s="637"/>
      <c r="F46" s="423">
        <v>1756</v>
      </c>
      <c r="G46" s="397"/>
      <c r="H46" s="423">
        <v>1549</v>
      </c>
      <c r="I46" s="112"/>
    </row>
    <row r="47" spans="1:9">
      <c r="A47" s="138"/>
      <c r="B47" s="138"/>
      <c r="C47" s="170"/>
      <c r="D47" s="426">
        <f>D45+D46</f>
        <v>-6657</v>
      </c>
      <c r="E47" s="426"/>
      <c r="F47" s="427">
        <f>F45+F46</f>
        <v>-5911</v>
      </c>
      <c r="G47" s="427"/>
      <c r="H47" s="427">
        <f>H45+H46</f>
        <v>-4014</v>
      </c>
      <c r="I47" s="427"/>
    </row>
    <row r="48" spans="1:9" ht="14.25" customHeight="1" thickBot="1">
      <c r="A48" s="120"/>
      <c r="B48" s="120"/>
      <c r="C48" s="173"/>
      <c r="D48" s="428">
        <f>SUM(D42,D47)</f>
        <v>23090</v>
      </c>
      <c r="E48" s="638" t="s">
        <v>69</v>
      </c>
      <c r="F48" s="429">
        <f>SUM(F42,F47)</f>
        <v>24972</v>
      </c>
      <c r="G48" s="295" t="s">
        <v>69</v>
      </c>
      <c r="H48" s="429">
        <f>H42+H47</f>
        <v>25512</v>
      </c>
      <c r="I48" s="295" t="s">
        <v>69</v>
      </c>
    </row>
    <row r="49" spans="1:9" s="262" customFormat="1">
      <c r="A49" s="580" t="s">
        <v>105</v>
      </c>
      <c r="B49" s="577"/>
      <c r="C49" s="229">
        <v>42</v>
      </c>
      <c r="D49" s="8"/>
      <c r="E49" s="581"/>
      <c r="F49" s="79"/>
      <c r="G49" s="582"/>
      <c r="H49" s="79"/>
      <c r="I49" s="507"/>
    </row>
    <row r="50" spans="1:9" s="622" customFormat="1" ht="2.4500000000000002" customHeight="1">
      <c r="A50" s="580"/>
      <c r="B50" s="577"/>
      <c r="C50" s="229"/>
      <c r="D50" s="8"/>
      <c r="E50" s="581"/>
      <c r="F50" s="79"/>
      <c r="G50" s="582"/>
      <c r="H50" s="79"/>
      <c r="I50" s="507"/>
    </row>
    <row r="51" spans="1:9" ht="38.25" customHeight="1">
      <c r="A51" s="583" t="s">
        <v>106</v>
      </c>
      <c r="B51" s="695" t="s">
        <v>384</v>
      </c>
      <c r="C51" s="695"/>
      <c r="D51" s="695"/>
      <c r="E51" s="695"/>
      <c r="F51" s="695"/>
      <c r="G51" s="695"/>
      <c r="H51" s="580"/>
      <c r="I51" s="584"/>
    </row>
    <row r="52" spans="1:9" s="514" customFormat="1" ht="38.25" customHeight="1">
      <c r="A52" s="583" t="s">
        <v>329</v>
      </c>
      <c r="B52" s="695" t="s">
        <v>385</v>
      </c>
      <c r="C52" s="695"/>
      <c r="D52" s="695"/>
      <c r="E52" s="695"/>
      <c r="F52" s="695"/>
      <c r="G52" s="695"/>
      <c r="H52" s="580"/>
      <c r="I52" s="584"/>
    </row>
    <row r="53" spans="1:9" s="514" customFormat="1" ht="12" customHeight="1">
      <c r="A53" s="583" t="s">
        <v>330</v>
      </c>
      <c r="B53" s="695" t="s">
        <v>331</v>
      </c>
      <c r="C53" s="695"/>
      <c r="D53" s="695"/>
      <c r="E53" s="695"/>
      <c r="F53" s="695"/>
      <c r="G53" s="695"/>
      <c r="H53" s="580"/>
      <c r="I53" s="584"/>
    </row>
    <row r="54" spans="1:9" s="622" customFormat="1" ht="3.6" customHeight="1">
      <c r="A54" s="583"/>
      <c r="B54" s="621"/>
      <c r="C54" s="621"/>
      <c r="D54" s="621"/>
      <c r="E54" s="621"/>
      <c r="F54" s="621"/>
      <c r="G54" s="621"/>
      <c r="H54" s="580"/>
      <c r="I54" s="584"/>
    </row>
    <row r="55" spans="1:9" ht="18.75" customHeight="1">
      <c r="A55" s="585"/>
      <c r="B55" s="696" t="s">
        <v>33</v>
      </c>
      <c r="C55" s="696"/>
      <c r="D55" s="696"/>
      <c r="E55" s="696"/>
      <c r="F55" s="696"/>
      <c r="G55" s="696"/>
      <c r="H55" s="696"/>
      <c r="I55" s="108"/>
    </row>
    <row r="56" spans="1:9" ht="15" customHeight="1"/>
    <row r="57" spans="1:9" ht="15" customHeight="1"/>
    <row r="58" spans="1:9" ht="15" customHeight="1"/>
    <row r="59" spans="1:9" ht="15" customHeight="1"/>
    <row r="60" spans="1:9" ht="15" customHeight="1"/>
    <row r="61" spans="1:9" ht="15" customHeight="1"/>
    <row r="62" spans="1:9" ht="15" customHeight="1"/>
    <row r="63" spans="1:9" ht="15" customHeight="1"/>
    <row r="64" spans="1:9" ht="15" customHeight="1"/>
    <row r="65" ht="15" customHeight="1"/>
    <row r="66" ht="15" customHeight="1"/>
    <row r="67" ht="15" customHeight="1"/>
    <row r="68" ht="15" customHeight="1"/>
    <row r="69" ht="15" customHeight="1"/>
    <row r="70" ht="15" customHeight="1"/>
    <row r="71" ht="15" customHeight="1"/>
    <row r="72" ht="15" customHeight="1"/>
    <row r="73" ht="15" customHeight="1"/>
    <row r="74" ht="15" customHeight="1"/>
    <row r="75" ht="15" customHeight="1"/>
    <row r="76" ht="15" customHeight="1"/>
    <row r="77" ht="15" customHeight="1"/>
    <row r="78" ht="15" customHeight="1"/>
    <row r="79" ht="15" customHeight="1"/>
    <row r="80" ht="15" customHeight="1"/>
    <row r="81" ht="15" customHeight="1"/>
    <row r="82" ht="15" customHeight="1"/>
    <row r="83" ht="15" customHeight="1"/>
    <row r="84" ht="15" customHeight="1"/>
    <row r="85" ht="15" customHeight="1"/>
    <row r="86" ht="15" customHeight="1"/>
    <row r="87" ht="15" customHeight="1"/>
    <row r="88" ht="15" customHeight="1"/>
    <row r="89" ht="15" customHeight="1"/>
    <row r="90" ht="15" customHeight="1"/>
    <row r="91" ht="15" customHeight="1"/>
    <row r="92" ht="15" customHeight="1"/>
    <row r="93" ht="15" customHeight="1"/>
    <row r="94" ht="15" customHeight="1"/>
    <row r="95" ht="15" customHeight="1"/>
    <row r="96" ht="15" customHeight="1"/>
    <row r="97" ht="15" customHeight="1"/>
    <row r="98" ht="15" customHeight="1"/>
    <row r="99" ht="15" customHeight="1"/>
    <row r="100" ht="15" customHeight="1"/>
    <row r="101" ht="15" customHeight="1"/>
    <row r="102" ht="15" customHeight="1"/>
    <row r="103" ht="15" customHeight="1"/>
    <row r="104" ht="15" customHeight="1"/>
    <row r="105" ht="15" customHeight="1"/>
    <row r="106" ht="15" customHeight="1"/>
    <row r="107" ht="15" customHeight="1"/>
    <row r="108" ht="15" customHeight="1"/>
  </sheetData>
  <mergeCells count="4">
    <mergeCell ref="B55:H55"/>
    <mergeCell ref="B51:G51"/>
    <mergeCell ref="B52:G52"/>
    <mergeCell ref="B53:G53"/>
  </mergeCells>
  <pageMargins left="0.70866141732283472" right="0.70866141732283472" top="0.74803149606299213" bottom="0.74803149606299213" header="0.31496062992125984" footer="0.31496062992125984"/>
  <pageSetup scale="84" orientation="portrait" r:id="rId1"/>
  <ignoredErrors>
    <ignoredError sqref="D41 F41 H41" formulaRange="1"/>
    <ignoredError sqref="A51:A53" numberStoredAsText="1"/>
  </ignoredError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AB76"/>
  <sheetViews>
    <sheetView showGridLines="0" view="pageBreakPreview" zoomScaleNormal="100" zoomScaleSheetLayoutView="100" workbookViewId="0">
      <selection activeCell="P42" sqref="P42"/>
    </sheetView>
  </sheetViews>
  <sheetFormatPr defaultColWidth="18.42578125" defaultRowHeight="12.75"/>
  <cols>
    <col min="1" max="1" width="4" style="110" customWidth="1"/>
    <col min="2" max="2" width="49" style="110" customWidth="1"/>
    <col min="3" max="3" width="0.7109375" style="110" customWidth="1"/>
    <col min="4" max="4" width="10.28515625" style="110" customWidth="1"/>
    <col min="5" max="5" width="2.28515625" style="110" customWidth="1"/>
    <col min="6" max="6" width="9" style="110" customWidth="1"/>
    <col min="7" max="7" width="2" style="110" customWidth="1"/>
    <col min="8" max="8" width="7.140625" style="110" customWidth="1"/>
    <col min="9" max="9" width="1.85546875" style="110" customWidth="1"/>
    <col min="10" max="10" width="12" style="110" customWidth="1"/>
    <col min="11" max="11" width="1.85546875" style="110" customWidth="1"/>
    <col min="12" max="12" width="10.140625" style="110" customWidth="1"/>
    <col min="13" max="13" width="1.85546875" style="110" customWidth="1"/>
    <col min="14" max="14" width="8.5703125" style="110" customWidth="1"/>
    <col min="15" max="15" width="2" style="110" customWidth="1"/>
    <col min="16" max="16" width="9.85546875" style="110" customWidth="1"/>
    <col min="17" max="17" width="2.140625" style="110" customWidth="1"/>
    <col min="18" max="18" width="9.42578125" style="110" customWidth="1"/>
    <col min="19" max="19" width="2.28515625" style="110" customWidth="1"/>
    <col min="20" max="20" width="7.5703125" style="110" customWidth="1"/>
    <col min="21" max="21" width="1.85546875" style="110" customWidth="1"/>
    <col min="22" max="22" width="8.42578125" style="110" customWidth="1"/>
    <col min="23" max="23" width="2.28515625" style="110" customWidth="1"/>
    <col min="24" max="24" width="13.140625" style="110" customWidth="1"/>
    <col min="25" max="25" width="1.85546875" style="110" customWidth="1"/>
    <col min="26" max="26" width="8.42578125" style="110" customWidth="1"/>
    <col min="27" max="27" width="1.85546875" style="110" customWidth="1"/>
    <col min="28" max="16384" width="18.42578125" style="110"/>
  </cols>
  <sheetData>
    <row r="1" spans="1:27" s="176" customFormat="1" ht="12">
      <c r="A1" s="707" t="s">
        <v>0</v>
      </c>
      <c r="B1" s="707"/>
      <c r="C1" s="707"/>
      <c r="D1" s="707"/>
      <c r="E1" s="707"/>
      <c r="F1" s="707"/>
      <c r="M1" s="248"/>
      <c r="N1" s="248"/>
      <c r="O1" s="248"/>
      <c r="P1" s="248"/>
      <c r="Q1" s="248"/>
      <c r="R1" s="248"/>
      <c r="S1" s="248"/>
      <c r="T1" s="248"/>
      <c r="U1" s="248"/>
      <c r="V1" s="248"/>
      <c r="W1" s="248"/>
      <c r="X1" s="248"/>
      <c r="Y1" s="248"/>
      <c r="Z1" s="248"/>
    </row>
    <row r="2" spans="1:27" s="176" customFormat="1" ht="12">
      <c r="A2" s="707" t="s">
        <v>48</v>
      </c>
      <c r="B2" s="707"/>
      <c r="C2" s="707"/>
      <c r="D2" s="707"/>
      <c r="E2" s="707"/>
      <c r="F2" s="707"/>
      <c r="G2" s="707"/>
      <c r="H2" s="707"/>
      <c r="I2" s="707"/>
      <c r="J2" s="707"/>
      <c r="K2" s="707"/>
      <c r="L2" s="707"/>
      <c r="M2" s="707"/>
      <c r="N2" s="707"/>
      <c r="O2" s="248"/>
      <c r="P2" s="248"/>
      <c r="Q2" s="248"/>
      <c r="R2" s="248"/>
      <c r="S2" s="248"/>
      <c r="T2" s="248"/>
      <c r="U2" s="248"/>
      <c r="V2" s="248"/>
      <c r="W2" s="248"/>
      <c r="X2" s="248"/>
      <c r="Y2" s="248"/>
      <c r="Z2" s="248"/>
    </row>
    <row r="3" spans="1:27" s="176" customFormat="1" ht="12">
      <c r="A3" s="708" t="s">
        <v>49</v>
      </c>
      <c r="B3" s="708"/>
      <c r="C3" s="708"/>
      <c r="D3" s="708"/>
      <c r="E3" s="708"/>
      <c r="F3" s="708"/>
      <c r="M3" s="248"/>
      <c r="N3" s="248"/>
      <c r="O3" s="248"/>
      <c r="P3" s="248"/>
      <c r="Q3" s="248"/>
      <c r="R3" s="248"/>
      <c r="S3" s="248"/>
      <c r="T3" s="248"/>
      <c r="U3" s="248"/>
      <c r="V3" s="248"/>
      <c r="W3" s="248"/>
      <c r="X3" s="248"/>
      <c r="Y3" s="248"/>
      <c r="Z3" s="248"/>
    </row>
    <row r="4" spans="1:27" s="176" customFormat="1" ht="12">
      <c r="A4" s="708" t="s">
        <v>37</v>
      </c>
      <c r="B4" s="708"/>
      <c r="C4" s="708"/>
      <c r="D4" s="708"/>
      <c r="E4" s="708"/>
      <c r="F4" s="708"/>
      <c r="M4" s="248"/>
      <c r="N4" s="248"/>
      <c r="O4" s="248"/>
      <c r="P4" s="248"/>
      <c r="Q4" s="248"/>
      <c r="R4" s="248"/>
      <c r="S4" s="248"/>
      <c r="T4" s="248"/>
      <c r="U4" s="248"/>
      <c r="V4" s="248"/>
      <c r="W4" s="248"/>
      <c r="X4" s="248"/>
      <c r="Y4" s="248"/>
      <c r="Z4" s="248"/>
    </row>
    <row r="5" spans="1:27" s="176" customFormat="1" ht="9.75" customHeight="1">
      <c r="A5" s="248"/>
      <c r="B5" s="248"/>
      <c r="C5" s="709" t="s">
        <v>221</v>
      </c>
      <c r="D5" s="709"/>
      <c r="E5" s="709"/>
      <c r="F5" s="709"/>
      <c r="G5" s="709"/>
      <c r="H5" s="709"/>
      <c r="I5" s="709"/>
      <c r="J5" s="709"/>
      <c r="K5" s="709"/>
      <c r="L5" s="709"/>
      <c r="M5" s="709"/>
      <c r="N5" s="709"/>
      <c r="O5" s="709"/>
      <c r="P5" s="709"/>
      <c r="Q5" s="709"/>
      <c r="R5" s="709"/>
      <c r="S5" s="709"/>
      <c r="T5" s="709"/>
      <c r="U5" s="709"/>
      <c r="V5" s="709"/>
      <c r="W5" s="247"/>
      <c r="X5" s="247"/>
      <c r="Y5" s="248"/>
      <c r="Z5" s="248"/>
    </row>
    <row r="6" spans="1:27" s="176" customFormat="1" ht="25.5" customHeight="1">
      <c r="A6" s="248"/>
      <c r="B6" s="248"/>
      <c r="C6" s="706" t="s">
        <v>206</v>
      </c>
      <c r="D6" s="706"/>
      <c r="E6" s="706"/>
      <c r="F6" s="706"/>
      <c r="G6" s="706"/>
      <c r="H6" s="706"/>
      <c r="I6" s="177"/>
      <c r="J6" s="706" t="s">
        <v>208</v>
      </c>
      <c r="K6" s="706"/>
      <c r="L6" s="706"/>
      <c r="M6" s="178"/>
      <c r="N6" s="178"/>
      <c r="O6" s="706" t="s">
        <v>207</v>
      </c>
      <c r="P6" s="706"/>
      <c r="Q6" s="706"/>
      <c r="R6" s="706"/>
      <c r="S6" s="706"/>
      <c r="T6" s="706"/>
      <c r="U6" s="247"/>
      <c r="V6" s="247"/>
      <c r="W6" s="247"/>
      <c r="X6" s="247"/>
      <c r="Y6" s="248"/>
      <c r="Z6" s="248"/>
    </row>
    <row r="7" spans="1:27" s="176" customFormat="1" ht="48.6" customHeight="1">
      <c r="A7" s="105"/>
      <c r="B7" s="105"/>
      <c r="C7" s="704" t="s">
        <v>195</v>
      </c>
      <c r="D7" s="704"/>
      <c r="E7" s="704" t="s">
        <v>53</v>
      </c>
      <c r="F7" s="704"/>
      <c r="G7" s="704" t="s">
        <v>54</v>
      </c>
      <c r="H7" s="704"/>
      <c r="I7" s="704" t="s">
        <v>375</v>
      </c>
      <c r="J7" s="704"/>
      <c r="K7" s="704" t="s">
        <v>332</v>
      </c>
      <c r="L7" s="704"/>
      <c r="M7" s="704" t="s">
        <v>55</v>
      </c>
      <c r="N7" s="704"/>
      <c r="O7" s="705" t="s">
        <v>56</v>
      </c>
      <c r="P7" s="705"/>
      <c r="Q7" s="705" t="s">
        <v>57</v>
      </c>
      <c r="R7" s="705"/>
      <c r="S7" s="705" t="s">
        <v>58</v>
      </c>
      <c r="T7" s="705"/>
      <c r="U7" s="704" t="s">
        <v>12</v>
      </c>
      <c r="V7" s="704"/>
      <c r="W7" s="704" t="s">
        <v>59</v>
      </c>
      <c r="X7" s="704"/>
      <c r="Y7" s="704" t="s">
        <v>60</v>
      </c>
      <c r="Z7" s="704"/>
      <c r="AA7" s="249"/>
    </row>
    <row r="8" spans="1:27" s="176" customFormat="1" ht="13.5">
      <c r="A8" s="95" t="s">
        <v>232</v>
      </c>
      <c r="B8" s="179"/>
      <c r="C8" s="180"/>
      <c r="D8" s="190">
        <v>347</v>
      </c>
      <c r="E8" s="190" t="s">
        <v>69</v>
      </c>
      <c r="F8" s="427">
        <v>2596</v>
      </c>
      <c r="G8" s="427" t="s">
        <v>69</v>
      </c>
      <c r="H8" s="427">
        <v>343</v>
      </c>
      <c r="I8" s="427" t="s">
        <v>69</v>
      </c>
      <c r="J8" s="427">
        <v>-6294</v>
      </c>
      <c r="K8" s="427" t="s">
        <v>69</v>
      </c>
      <c r="L8" s="427">
        <v>-2305</v>
      </c>
      <c r="M8" s="427" t="s">
        <v>69</v>
      </c>
      <c r="N8" s="427">
        <v>203</v>
      </c>
      <c r="O8" s="427" t="s">
        <v>69</v>
      </c>
      <c r="P8" s="599">
        <v>-1</v>
      </c>
      <c r="Q8" s="427" t="s">
        <v>69</v>
      </c>
      <c r="R8" s="599">
        <v>-68</v>
      </c>
      <c r="S8" s="427" t="s">
        <v>69</v>
      </c>
      <c r="T8" s="599">
        <v>-384</v>
      </c>
      <c r="U8" s="427" t="s">
        <v>69</v>
      </c>
      <c r="V8" s="427">
        <v>-5563</v>
      </c>
      <c r="W8" s="427" t="s">
        <v>69</v>
      </c>
      <c r="X8" s="427">
        <v>1549</v>
      </c>
      <c r="Y8" s="427" t="s">
        <v>69</v>
      </c>
      <c r="Z8" s="427">
        <v>-4014</v>
      </c>
      <c r="AA8" s="181" t="s">
        <v>69</v>
      </c>
    </row>
    <row r="9" spans="1:27" s="176" customFormat="1" ht="12">
      <c r="A9" s="165" t="s">
        <v>52</v>
      </c>
      <c r="B9" s="182"/>
      <c r="C9" s="183"/>
      <c r="D9" s="184"/>
      <c r="E9" s="184"/>
      <c r="F9" s="184"/>
      <c r="G9" s="184"/>
      <c r="H9" s="184"/>
      <c r="I9" s="184"/>
      <c r="J9" s="184"/>
      <c r="K9" s="184"/>
      <c r="L9" s="184"/>
      <c r="M9" s="184"/>
      <c r="N9" s="184"/>
      <c r="O9" s="184"/>
      <c r="P9" s="184"/>
      <c r="Q9" s="184"/>
      <c r="R9" s="184"/>
      <c r="S9" s="184"/>
      <c r="T9" s="184"/>
      <c r="U9" s="184"/>
      <c r="V9" s="184"/>
      <c r="W9" s="184"/>
      <c r="X9" s="184"/>
      <c r="Y9" s="184"/>
      <c r="Z9" s="184"/>
      <c r="AA9" s="131"/>
    </row>
    <row r="10" spans="1:27" s="176" customFormat="1" ht="12">
      <c r="B10" s="95" t="s">
        <v>30</v>
      </c>
      <c r="C10" s="248"/>
      <c r="D10" s="184">
        <v>0</v>
      </c>
      <c r="E10" s="184"/>
      <c r="F10" s="184">
        <v>0</v>
      </c>
      <c r="G10" s="184"/>
      <c r="H10" s="184">
        <v>0</v>
      </c>
      <c r="I10" s="184"/>
      <c r="J10" s="423">
        <v>-1797</v>
      </c>
      <c r="K10" s="184"/>
      <c r="L10" s="184">
        <v>0</v>
      </c>
      <c r="M10" s="184"/>
      <c r="N10" s="184">
        <v>0</v>
      </c>
      <c r="O10" s="184"/>
      <c r="P10" s="184">
        <v>0</v>
      </c>
      <c r="Q10" s="184"/>
      <c r="R10" s="184">
        <v>0</v>
      </c>
      <c r="S10" s="184"/>
      <c r="T10" s="184">
        <v>0</v>
      </c>
      <c r="U10" s="184"/>
      <c r="V10" s="423">
        <v>-1797</v>
      </c>
      <c r="W10" s="423"/>
      <c r="X10" s="423">
        <v>190</v>
      </c>
      <c r="Y10" s="423"/>
      <c r="Z10" s="423">
        <v>-1607</v>
      </c>
      <c r="AA10" s="134"/>
    </row>
    <row r="11" spans="1:27" s="176" customFormat="1" ht="12">
      <c r="B11" s="172" t="s">
        <v>38</v>
      </c>
      <c r="C11" s="105"/>
      <c r="D11" s="184">
        <v>0</v>
      </c>
      <c r="E11" s="184"/>
      <c r="F11" s="184">
        <v>0</v>
      </c>
      <c r="G11" s="184"/>
      <c r="H11" s="184">
        <v>0</v>
      </c>
      <c r="I11" s="184"/>
      <c r="J11" s="184">
        <v>0</v>
      </c>
      <c r="K11" s="184"/>
      <c r="L11" s="184">
        <v>-470</v>
      </c>
      <c r="M11" s="184"/>
      <c r="N11" s="184">
        <v>0</v>
      </c>
      <c r="O11" s="184"/>
      <c r="P11" s="184">
        <v>10</v>
      </c>
      <c r="Q11" s="184"/>
      <c r="R11" s="184">
        <v>17</v>
      </c>
      <c r="S11" s="184"/>
      <c r="T11" s="184">
        <v>123</v>
      </c>
      <c r="U11" s="184"/>
      <c r="V11" s="184">
        <v>-320</v>
      </c>
      <c r="W11" s="184"/>
      <c r="X11" s="184">
        <v>-28</v>
      </c>
      <c r="Y11" s="184"/>
      <c r="Z11" s="184">
        <v>-348</v>
      </c>
      <c r="AA11" s="185"/>
    </row>
    <row r="12" spans="1:27" s="176" customFormat="1" ht="12">
      <c r="A12" s="138"/>
      <c r="B12" s="138"/>
      <c r="C12" s="138"/>
      <c r="D12" s="190">
        <f>SUM(D10:D11)</f>
        <v>0</v>
      </c>
      <c r="E12" s="190"/>
      <c r="F12" s="190">
        <f>SUM(F10:F11)</f>
        <v>0</v>
      </c>
      <c r="G12" s="190"/>
      <c r="H12" s="190">
        <f>SUM(H10:H11)</f>
        <v>0</v>
      </c>
      <c r="I12" s="190"/>
      <c r="J12" s="427">
        <f>SUM(J10:J11)</f>
        <v>-1797</v>
      </c>
      <c r="K12" s="427"/>
      <c r="L12" s="427">
        <f>SUM(L10:L11)</f>
        <v>-470</v>
      </c>
      <c r="M12" s="427"/>
      <c r="N12" s="190">
        <f>SUM(N10:N11)</f>
        <v>0</v>
      </c>
      <c r="O12" s="427"/>
      <c r="P12" s="427">
        <f>SUM(P10:P11)</f>
        <v>10</v>
      </c>
      <c r="Q12" s="427"/>
      <c r="R12" s="427">
        <f>SUM(R10:R11)</f>
        <v>17</v>
      </c>
      <c r="S12" s="427"/>
      <c r="T12" s="427">
        <f>SUM(T10:T11)</f>
        <v>123</v>
      </c>
      <c r="U12" s="427"/>
      <c r="V12" s="427">
        <f>SUM(V10:V11)</f>
        <v>-2117</v>
      </c>
      <c r="W12" s="427"/>
      <c r="X12" s="427">
        <f>SUM(X10:X11)</f>
        <v>162</v>
      </c>
      <c r="Y12" s="427"/>
      <c r="Z12" s="427">
        <f>SUM(Z10:Z11)</f>
        <v>-1955</v>
      </c>
      <c r="AA12" s="186"/>
    </row>
    <row r="13" spans="1:27" s="176" customFormat="1" ht="12">
      <c r="A13" s="100" t="s">
        <v>50</v>
      </c>
      <c r="B13" s="179"/>
      <c r="C13" s="98"/>
      <c r="D13" s="386">
        <v>0</v>
      </c>
      <c r="E13" s="134"/>
      <c r="F13" s="386">
        <v>5</v>
      </c>
      <c r="G13" s="134"/>
      <c r="H13" s="386">
        <v>0</v>
      </c>
      <c r="I13" s="134"/>
      <c r="J13" s="386">
        <v>0</v>
      </c>
      <c r="K13" s="134"/>
      <c r="L13" s="386">
        <v>0</v>
      </c>
      <c r="M13" s="134"/>
      <c r="N13" s="386">
        <v>-1</v>
      </c>
      <c r="O13" s="134"/>
      <c r="P13" s="386">
        <v>0</v>
      </c>
      <c r="Q13" s="134"/>
      <c r="R13" s="187">
        <v>0</v>
      </c>
      <c r="S13" s="187"/>
      <c r="T13" s="187">
        <v>0</v>
      </c>
      <c r="U13" s="187"/>
      <c r="V13" s="187">
        <v>4</v>
      </c>
      <c r="W13" s="187"/>
      <c r="X13" s="187">
        <v>0</v>
      </c>
      <c r="Y13" s="187"/>
      <c r="Z13" s="187">
        <v>4</v>
      </c>
      <c r="AA13" s="122"/>
    </row>
    <row r="14" spans="1:27" s="176" customFormat="1" ht="12">
      <c r="A14" s="100" t="s">
        <v>333</v>
      </c>
      <c r="B14" s="188"/>
      <c r="C14" s="248"/>
      <c r="D14" s="386">
        <v>0</v>
      </c>
      <c r="E14" s="134"/>
      <c r="F14" s="386">
        <v>0</v>
      </c>
      <c r="G14" s="134"/>
      <c r="H14" s="386">
        <v>0</v>
      </c>
      <c r="I14" s="134"/>
      <c r="J14" s="386">
        <v>0</v>
      </c>
      <c r="K14" s="134"/>
      <c r="L14" s="386">
        <v>0</v>
      </c>
      <c r="M14" s="134"/>
      <c r="N14" s="386">
        <v>0</v>
      </c>
      <c r="O14" s="134"/>
      <c r="P14" s="386">
        <v>0</v>
      </c>
      <c r="Q14" s="134"/>
      <c r="R14" s="187">
        <v>0</v>
      </c>
      <c r="S14" s="187"/>
      <c r="T14" s="187">
        <v>0</v>
      </c>
      <c r="U14" s="187"/>
      <c r="V14" s="187">
        <v>0</v>
      </c>
      <c r="W14" s="187"/>
      <c r="X14" s="187">
        <v>49</v>
      </c>
      <c r="Y14" s="187"/>
      <c r="Z14" s="187">
        <v>49</v>
      </c>
      <c r="AA14" s="184">
        <v>0</v>
      </c>
    </row>
    <row r="15" spans="1:27" s="176" customFormat="1" ht="12">
      <c r="A15" s="100" t="s">
        <v>191</v>
      </c>
      <c r="B15" s="188"/>
      <c r="C15" s="248"/>
      <c r="D15" s="386">
        <v>0</v>
      </c>
      <c r="E15" s="134"/>
      <c r="F15" s="386">
        <v>0</v>
      </c>
      <c r="G15" s="134"/>
      <c r="H15" s="386">
        <v>0</v>
      </c>
      <c r="I15" s="134"/>
      <c r="J15" s="386">
        <v>-21</v>
      </c>
      <c r="K15" s="134"/>
      <c r="L15" s="386">
        <v>0</v>
      </c>
      <c r="M15" s="386"/>
      <c r="N15" s="386">
        <v>0</v>
      </c>
      <c r="O15" s="386"/>
      <c r="P15" s="386">
        <v>0</v>
      </c>
      <c r="Q15" s="386"/>
      <c r="R15" s="187">
        <v>0</v>
      </c>
      <c r="S15" s="187"/>
      <c r="T15" s="187">
        <v>0</v>
      </c>
      <c r="U15" s="187"/>
      <c r="V15" s="187">
        <v>-21</v>
      </c>
      <c r="W15" s="187"/>
      <c r="X15" s="187">
        <v>0</v>
      </c>
      <c r="Y15" s="187"/>
      <c r="Z15" s="187">
        <v>-21</v>
      </c>
      <c r="AA15" s="134"/>
    </row>
    <row r="16" spans="1:27" s="189" customFormat="1" ht="12">
      <c r="A16" s="100" t="s">
        <v>376</v>
      </c>
      <c r="B16" s="188"/>
      <c r="C16" s="121"/>
      <c r="D16" s="386">
        <v>0</v>
      </c>
      <c r="E16" s="134"/>
      <c r="F16" s="386">
        <v>0</v>
      </c>
      <c r="G16" s="134"/>
      <c r="H16" s="386">
        <v>0</v>
      </c>
      <c r="I16" s="134"/>
      <c r="J16" s="386">
        <v>0</v>
      </c>
      <c r="K16" s="134"/>
      <c r="L16" s="386">
        <v>0</v>
      </c>
      <c r="M16" s="134"/>
      <c r="N16" s="386">
        <v>0</v>
      </c>
      <c r="O16" s="134"/>
      <c r="P16" s="386">
        <v>0</v>
      </c>
      <c r="Q16" s="134"/>
      <c r="R16" s="187">
        <v>0</v>
      </c>
      <c r="S16" s="187"/>
      <c r="T16" s="187">
        <v>0</v>
      </c>
      <c r="U16" s="187"/>
      <c r="V16" s="187">
        <v>0</v>
      </c>
      <c r="W16" s="187"/>
      <c r="X16" s="187">
        <v>-4</v>
      </c>
      <c r="Y16" s="187"/>
      <c r="Z16" s="187">
        <v>-4</v>
      </c>
      <c r="AA16" s="122"/>
    </row>
    <row r="17" spans="1:28" s="176" customFormat="1" ht="12">
      <c r="A17" s="100" t="s">
        <v>51</v>
      </c>
      <c r="B17" s="188"/>
      <c r="C17" s="98"/>
      <c r="D17" s="386">
        <v>0</v>
      </c>
      <c r="E17" s="134"/>
      <c r="F17" s="386">
        <v>33</v>
      </c>
      <c r="G17" s="134"/>
      <c r="H17" s="386">
        <v>0</v>
      </c>
      <c r="I17" s="134"/>
      <c r="J17" s="386">
        <v>0</v>
      </c>
      <c r="K17" s="134"/>
      <c r="L17" s="386">
        <v>0</v>
      </c>
      <c r="M17" s="134"/>
      <c r="N17" s="386">
        <v>-33</v>
      </c>
      <c r="O17" s="134"/>
      <c r="P17" s="386">
        <v>0</v>
      </c>
      <c r="Q17" s="134"/>
      <c r="R17" s="187">
        <v>0</v>
      </c>
      <c r="S17" s="187"/>
      <c r="T17" s="187">
        <v>0</v>
      </c>
      <c r="U17" s="187"/>
      <c r="V17" s="187">
        <v>0</v>
      </c>
      <c r="W17" s="187"/>
      <c r="X17" s="187">
        <v>0</v>
      </c>
      <c r="Y17" s="187"/>
      <c r="Z17" s="187">
        <v>0</v>
      </c>
      <c r="AA17" s="122"/>
    </row>
    <row r="18" spans="1:28" s="176" customFormat="1" ht="12">
      <c r="A18" s="586" t="s">
        <v>194</v>
      </c>
      <c r="B18" s="587"/>
      <c r="C18" s="588"/>
      <c r="D18" s="576">
        <v>0</v>
      </c>
      <c r="E18" s="589"/>
      <c r="F18" s="576">
        <v>0</v>
      </c>
      <c r="G18" s="589"/>
      <c r="H18" s="590">
        <v>0</v>
      </c>
      <c r="I18" s="590"/>
      <c r="J18" s="590">
        <v>0</v>
      </c>
      <c r="K18" s="590"/>
      <c r="L18" s="590">
        <v>0</v>
      </c>
      <c r="M18" s="590"/>
      <c r="N18" s="590">
        <v>30</v>
      </c>
      <c r="O18" s="590"/>
      <c r="P18" s="590">
        <v>0</v>
      </c>
      <c r="Q18" s="590"/>
      <c r="R18" s="590">
        <v>0</v>
      </c>
      <c r="S18" s="590"/>
      <c r="T18" s="590">
        <v>0</v>
      </c>
      <c r="U18" s="590"/>
      <c r="V18" s="590">
        <v>30</v>
      </c>
      <c r="W18" s="590"/>
      <c r="X18" s="590">
        <v>0</v>
      </c>
      <c r="Y18" s="591"/>
      <c r="Z18" s="590">
        <v>30</v>
      </c>
      <c r="AA18" s="592"/>
      <c r="AB18" s="193"/>
    </row>
    <row r="19" spans="1:28" s="176" customFormat="1" ht="12">
      <c r="A19" s="593" t="s">
        <v>192</v>
      </c>
      <c r="B19" s="593"/>
      <c r="C19" s="593"/>
      <c r="D19" s="190">
        <f>SUM(D12:D18,D8)</f>
        <v>347</v>
      </c>
      <c r="E19" s="190" t="s">
        <v>69</v>
      </c>
      <c r="F19" s="427">
        <f>SUM(F12:F18,F8)</f>
        <v>2634</v>
      </c>
      <c r="G19" s="427" t="s">
        <v>69</v>
      </c>
      <c r="H19" s="427">
        <f>SUM(H12:H18,H8)</f>
        <v>343</v>
      </c>
      <c r="I19" s="427" t="s">
        <v>69</v>
      </c>
      <c r="J19" s="427">
        <f>SUM(J12:K18,J8)</f>
        <v>-8112</v>
      </c>
      <c r="K19" s="427" t="s">
        <v>69</v>
      </c>
      <c r="L19" s="427">
        <f>SUM(L12:L18,L8)</f>
        <v>-2775</v>
      </c>
      <c r="M19" s="427" t="s">
        <v>69</v>
      </c>
      <c r="N19" s="427">
        <f>SUM(N12:O18,N8)</f>
        <v>199</v>
      </c>
      <c r="O19" s="427" t="s">
        <v>69</v>
      </c>
      <c r="P19" s="427">
        <f>SUM(P12:P18,P8)</f>
        <v>9</v>
      </c>
      <c r="Q19" s="427" t="s">
        <v>69</v>
      </c>
      <c r="R19" s="599">
        <f>SUM(R12:R18,R8)</f>
        <v>-51</v>
      </c>
      <c r="S19" s="427" t="s">
        <v>69</v>
      </c>
      <c r="T19" s="599">
        <f>SUM(T12:T18,T8)</f>
        <v>-261</v>
      </c>
      <c r="U19" s="427" t="s">
        <v>69</v>
      </c>
      <c r="V19" s="427">
        <f>SUM(V12:V18,V8)</f>
        <v>-7667</v>
      </c>
      <c r="W19" s="427" t="s">
        <v>69</v>
      </c>
      <c r="X19" s="427">
        <f>SUM(X12:X18,X8)</f>
        <v>1756</v>
      </c>
      <c r="Y19" s="427" t="s">
        <v>69</v>
      </c>
      <c r="Z19" s="427">
        <f>SUM(Z12:Z18,Z8)</f>
        <v>-5911</v>
      </c>
      <c r="AA19" s="594" t="s">
        <v>69</v>
      </c>
      <c r="AB19" s="193"/>
    </row>
    <row r="20" spans="1:28" s="176" customFormat="1" ht="12.75" customHeight="1">
      <c r="A20" s="585" t="s">
        <v>61</v>
      </c>
      <c r="B20" s="595"/>
      <c r="C20" s="154"/>
      <c r="D20" s="576"/>
      <c r="E20" s="596"/>
      <c r="F20" s="576"/>
      <c r="G20" s="596"/>
      <c r="H20" s="576"/>
      <c r="I20" s="596"/>
      <c r="J20" s="576"/>
      <c r="K20" s="596"/>
      <c r="L20" s="576"/>
      <c r="M20" s="596"/>
      <c r="N20" s="576"/>
      <c r="O20" s="596"/>
      <c r="P20" s="576"/>
      <c r="Q20" s="596"/>
      <c r="R20" s="576"/>
      <c r="S20" s="596"/>
      <c r="T20" s="576"/>
      <c r="U20" s="596"/>
      <c r="V20" s="576"/>
      <c r="W20" s="596"/>
      <c r="X20" s="576"/>
      <c r="Y20" s="596"/>
      <c r="Z20" s="576"/>
      <c r="AA20" s="596"/>
      <c r="AB20" s="193"/>
    </row>
    <row r="21" spans="1:28" s="176" customFormat="1" ht="12">
      <c r="A21" s="585" t="s">
        <v>62</v>
      </c>
      <c r="B21" s="595"/>
      <c r="C21" s="577"/>
      <c r="D21" s="576">
        <v>0</v>
      </c>
      <c r="E21" s="596"/>
      <c r="F21" s="576">
        <v>0</v>
      </c>
      <c r="G21" s="596"/>
      <c r="H21" s="576">
        <v>0</v>
      </c>
      <c r="I21" s="596"/>
      <c r="J21" s="576">
        <v>-868</v>
      </c>
      <c r="K21" s="596"/>
      <c r="L21" s="576">
        <v>0</v>
      </c>
      <c r="M21" s="596"/>
      <c r="N21" s="576">
        <v>0</v>
      </c>
      <c r="O21" s="596"/>
      <c r="P21" s="576">
        <v>0</v>
      </c>
      <c r="Q21" s="596"/>
      <c r="R21" s="576">
        <v>0</v>
      </c>
      <c r="S21" s="596"/>
      <c r="T21" s="576">
        <v>0</v>
      </c>
      <c r="U21" s="596"/>
      <c r="V21" s="576">
        <v>-868</v>
      </c>
      <c r="W21" s="596"/>
      <c r="X21" s="576">
        <v>300</v>
      </c>
      <c r="Y21" s="596"/>
      <c r="Z21" s="576">
        <v>-568</v>
      </c>
      <c r="AA21" s="597"/>
      <c r="AB21" s="193"/>
    </row>
    <row r="22" spans="1:28" s="176" customFormat="1" ht="12">
      <c r="A22" s="580" t="s">
        <v>63</v>
      </c>
      <c r="B22" s="598"/>
      <c r="C22" s="577"/>
      <c r="D22" s="576">
        <v>0</v>
      </c>
      <c r="E22" s="596"/>
      <c r="F22" s="576">
        <v>0</v>
      </c>
      <c r="G22" s="596"/>
      <c r="H22" s="576">
        <v>0</v>
      </c>
      <c r="I22" s="596"/>
      <c r="J22" s="576">
        <v>0</v>
      </c>
      <c r="K22" s="596"/>
      <c r="L22" s="576">
        <v>-413</v>
      </c>
      <c r="M22" s="596"/>
      <c r="N22" s="576">
        <v>0</v>
      </c>
      <c r="O22" s="596"/>
      <c r="P22" s="576">
        <v>11</v>
      </c>
      <c r="Q22" s="596"/>
      <c r="R22" s="576">
        <v>20</v>
      </c>
      <c r="S22" s="596"/>
      <c r="T22" s="576">
        <v>-376</v>
      </c>
      <c r="U22" s="596"/>
      <c r="V22" s="576">
        <v>-758</v>
      </c>
      <c r="W22" s="596"/>
      <c r="X22" s="576">
        <v>228</v>
      </c>
      <c r="Y22" s="596"/>
      <c r="Z22" s="576">
        <v>-530</v>
      </c>
      <c r="AA22" s="597"/>
      <c r="AB22" s="193"/>
    </row>
    <row r="23" spans="1:28" s="176" customFormat="1" ht="12">
      <c r="A23" s="385"/>
      <c r="B23" s="385"/>
      <c r="C23" s="593"/>
      <c r="D23" s="599">
        <f>SUM(D21:D22)</f>
        <v>0</v>
      </c>
      <c r="E23" s="594"/>
      <c r="F23" s="599">
        <f>SUM(F21:F22)</f>
        <v>0</v>
      </c>
      <c r="G23" s="594"/>
      <c r="H23" s="599">
        <f>SUM(H21:H22)</f>
        <v>0</v>
      </c>
      <c r="I23" s="594"/>
      <c r="J23" s="599">
        <f>SUM(J21:J22)</f>
        <v>-868</v>
      </c>
      <c r="K23" s="594"/>
      <c r="L23" s="599">
        <f>SUM(L21:L22)</f>
        <v>-413</v>
      </c>
      <c r="M23" s="594"/>
      <c r="N23" s="599">
        <f>SUM(N21:N22)</f>
        <v>0</v>
      </c>
      <c r="O23" s="594"/>
      <c r="P23" s="599">
        <f>SUM(P21:P22)</f>
        <v>11</v>
      </c>
      <c r="Q23" s="594"/>
      <c r="R23" s="599">
        <f>SUM(R21:R22)</f>
        <v>20</v>
      </c>
      <c r="S23" s="594"/>
      <c r="T23" s="599">
        <f>SUM(T21:T22)</f>
        <v>-376</v>
      </c>
      <c r="U23" s="594"/>
      <c r="V23" s="427">
        <f>SUM(V21:V22)</f>
        <v>-1626</v>
      </c>
      <c r="W23" s="594"/>
      <c r="X23" s="599">
        <f>SUM(X21:X22)</f>
        <v>528</v>
      </c>
      <c r="Y23" s="594"/>
      <c r="Z23" s="599">
        <f>SUM(Z21:Z22)</f>
        <v>-1098</v>
      </c>
      <c r="AA23" s="594"/>
      <c r="AB23" s="558"/>
    </row>
    <row r="24" spans="1:28" s="176" customFormat="1" ht="12">
      <c r="A24" s="580" t="s">
        <v>334</v>
      </c>
      <c r="B24" s="598"/>
      <c r="C24" s="577"/>
      <c r="D24" s="576">
        <v>0</v>
      </c>
      <c r="E24" s="596"/>
      <c r="F24" s="576">
        <v>0</v>
      </c>
      <c r="G24" s="596"/>
      <c r="H24" s="576">
        <v>-270</v>
      </c>
      <c r="I24" s="596"/>
      <c r="J24" s="576">
        <v>0</v>
      </c>
      <c r="K24" s="596"/>
      <c r="L24" s="576">
        <v>0</v>
      </c>
      <c r="M24" s="596"/>
      <c r="N24" s="576">
        <v>230</v>
      </c>
      <c r="O24" s="596"/>
      <c r="P24" s="576">
        <v>0</v>
      </c>
      <c r="Q24" s="596"/>
      <c r="R24" s="576">
        <v>0</v>
      </c>
      <c r="S24" s="596"/>
      <c r="T24" s="576">
        <v>0</v>
      </c>
      <c r="U24" s="596"/>
      <c r="V24" s="576">
        <v>-40</v>
      </c>
      <c r="W24" s="596"/>
      <c r="X24" s="576">
        <v>0</v>
      </c>
      <c r="Y24" s="596"/>
      <c r="Z24" s="576">
        <v>-40</v>
      </c>
      <c r="AA24" s="597"/>
      <c r="AB24" s="193"/>
    </row>
    <row r="25" spans="1:28" s="176" customFormat="1" ht="13.5">
      <c r="A25" s="580" t="s">
        <v>193</v>
      </c>
      <c r="B25" s="598"/>
      <c r="C25" s="577"/>
      <c r="D25" s="576">
        <v>0</v>
      </c>
      <c r="E25" s="596"/>
      <c r="F25" s="576">
        <v>0</v>
      </c>
      <c r="G25" s="596"/>
      <c r="H25" s="576">
        <v>0</v>
      </c>
      <c r="I25" s="596"/>
      <c r="J25" s="576">
        <v>0</v>
      </c>
      <c r="K25" s="596"/>
      <c r="L25" s="576">
        <v>0</v>
      </c>
      <c r="M25" s="596"/>
      <c r="N25" s="576">
        <v>0</v>
      </c>
      <c r="O25" s="596"/>
      <c r="P25" s="576">
        <v>0</v>
      </c>
      <c r="Q25" s="596"/>
      <c r="R25" s="576">
        <v>0</v>
      </c>
      <c r="S25" s="596"/>
      <c r="T25" s="576">
        <v>0</v>
      </c>
      <c r="U25" s="596"/>
      <c r="V25" s="576">
        <v>0</v>
      </c>
      <c r="W25" s="596"/>
      <c r="X25" s="576">
        <v>386</v>
      </c>
      <c r="Y25" s="596"/>
      <c r="Z25" s="576">
        <v>386</v>
      </c>
      <c r="AA25" s="597"/>
      <c r="AB25" s="193"/>
    </row>
    <row r="26" spans="1:28" s="176" customFormat="1" ht="12">
      <c r="A26" s="580" t="s">
        <v>191</v>
      </c>
      <c r="B26" s="598"/>
      <c r="C26" s="577"/>
      <c r="D26" s="576">
        <v>0</v>
      </c>
      <c r="E26" s="596"/>
      <c r="F26" s="576">
        <v>0</v>
      </c>
      <c r="G26" s="596"/>
      <c r="H26" s="576">
        <v>0</v>
      </c>
      <c r="I26" s="596"/>
      <c r="J26" s="576">
        <v>-18</v>
      </c>
      <c r="K26" s="596"/>
      <c r="L26" s="576">
        <v>0</v>
      </c>
      <c r="M26" s="596"/>
      <c r="N26" s="576">
        <v>0</v>
      </c>
      <c r="O26" s="596"/>
      <c r="P26" s="576">
        <v>0</v>
      </c>
      <c r="Q26" s="596"/>
      <c r="R26" s="576">
        <v>0</v>
      </c>
      <c r="S26" s="596"/>
      <c r="T26" s="576">
        <v>0</v>
      </c>
      <c r="U26" s="596"/>
      <c r="V26" s="576">
        <v>-18</v>
      </c>
      <c r="W26" s="596"/>
      <c r="X26" s="576">
        <v>0</v>
      </c>
      <c r="Y26" s="596"/>
      <c r="Z26" s="576">
        <v>-18</v>
      </c>
      <c r="AA26" s="597"/>
      <c r="AB26" s="193"/>
    </row>
    <row r="27" spans="1:28" s="176" customFormat="1" ht="12">
      <c r="A27" s="585" t="s">
        <v>376</v>
      </c>
      <c r="B27" s="595"/>
      <c r="C27" s="577"/>
      <c r="D27" s="576">
        <v>0</v>
      </c>
      <c r="E27" s="596"/>
      <c r="F27" s="576">
        <v>0</v>
      </c>
      <c r="G27" s="596"/>
      <c r="H27" s="576">
        <v>0</v>
      </c>
      <c r="I27" s="596"/>
      <c r="J27" s="576">
        <v>0</v>
      </c>
      <c r="K27" s="596"/>
      <c r="L27" s="576">
        <v>0</v>
      </c>
      <c r="M27" s="596"/>
      <c r="N27" s="576">
        <v>0</v>
      </c>
      <c r="O27" s="596"/>
      <c r="P27" s="576">
        <v>0</v>
      </c>
      <c r="Q27" s="596"/>
      <c r="R27" s="576">
        <v>0</v>
      </c>
      <c r="S27" s="596"/>
      <c r="T27" s="576">
        <v>0</v>
      </c>
      <c r="U27" s="596"/>
      <c r="V27" s="576">
        <v>0</v>
      </c>
      <c r="W27" s="596"/>
      <c r="X27" s="576">
        <v>-2</v>
      </c>
      <c r="Y27" s="596"/>
      <c r="Z27" s="576">
        <v>-2</v>
      </c>
      <c r="AA27" s="597"/>
      <c r="AB27" s="193"/>
    </row>
    <row r="28" spans="1:28" s="176" customFormat="1" ht="12">
      <c r="A28" s="585" t="s">
        <v>51</v>
      </c>
      <c r="B28" s="595"/>
      <c r="C28" s="577"/>
      <c r="D28" s="576">
        <v>0</v>
      </c>
      <c r="E28" s="596"/>
      <c r="F28" s="576">
        <v>42</v>
      </c>
      <c r="G28" s="596"/>
      <c r="H28" s="576">
        <v>0</v>
      </c>
      <c r="I28" s="596"/>
      <c r="J28" s="576">
        <v>0</v>
      </c>
      <c r="K28" s="596"/>
      <c r="L28" s="576">
        <v>0</v>
      </c>
      <c r="M28" s="596"/>
      <c r="N28" s="576">
        <v>-42</v>
      </c>
      <c r="O28" s="596"/>
      <c r="P28" s="576">
        <v>0</v>
      </c>
      <c r="Q28" s="596"/>
      <c r="R28" s="576">
        <v>0</v>
      </c>
      <c r="S28" s="596"/>
      <c r="T28" s="576">
        <v>0</v>
      </c>
      <c r="U28" s="596"/>
      <c r="V28" s="576">
        <v>0</v>
      </c>
      <c r="W28" s="596"/>
      <c r="X28" s="576">
        <v>0</v>
      </c>
      <c r="Y28" s="596"/>
      <c r="Z28" s="576">
        <v>0</v>
      </c>
      <c r="AA28" s="597"/>
      <c r="AB28" s="193"/>
    </row>
    <row r="29" spans="1:28" s="189" customFormat="1" ht="12">
      <c r="A29" s="586" t="s">
        <v>194</v>
      </c>
      <c r="B29" s="587"/>
      <c r="C29" s="542"/>
      <c r="D29" s="600">
        <v>0</v>
      </c>
      <c r="E29" s="592"/>
      <c r="F29" s="600">
        <v>0</v>
      </c>
      <c r="G29" s="592"/>
      <c r="H29" s="600">
        <v>0</v>
      </c>
      <c r="I29" s="592"/>
      <c r="J29" s="600">
        <v>0</v>
      </c>
      <c r="K29" s="592"/>
      <c r="L29" s="600">
        <v>0</v>
      </c>
      <c r="M29" s="592"/>
      <c r="N29" s="600">
        <v>26</v>
      </c>
      <c r="O29" s="592"/>
      <c r="P29" s="600">
        <v>0</v>
      </c>
      <c r="Q29" s="592"/>
      <c r="R29" s="600">
        <v>0</v>
      </c>
      <c r="S29" s="592"/>
      <c r="T29" s="600">
        <v>0</v>
      </c>
      <c r="U29" s="592"/>
      <c r="V29" s="576">
        <v>26</v>
      </c>
      <c r="W29" s="592"/>
      <c r="X29" s="600">
        <v>0</v>
      </c>
      <c r="Y29" s="592"/>
      <c r="Z29" s="600">
        <v>26</v>
      </c>
      <c r="AA29" s="592"/>
      <c r="AB29" s="558"/>
    </row>
    <row r="30" spans="1:28" s="191" customFormat="1" thickBot="1">
      <c r="A30" s="601" t="s">
        <v>233</v>
      </c>
      <c r="B30" s="601"/>
      <c r="C30" s="602"/>
      <c r="D30" s="388">
        <f>D19+SUM(D23:D29)</f>
        <v>347</v>
      </c>
      <c r="E30" s="388" t="s">
        <v>69</v>
      </c>
      <c r="F30" s="428">
        <f>F19+SUM(F23:F29)</f>
        <v>2676</v>
      </c>
      <c r="G30" s="388" t="s">
        <v>69</v>
      </c>
      <c r="H30" s="388">
        <f>H19+SUM(H23:H29)</f>
        <v>73</v>
      </c>
      <c r="I30" s="428" t="s">
        <v>69</v>
      </c>
      <c r="J30" s="428">
        <f>J19+SUM(J23:J29)</f>
        <v>-8998</v>
      </c>
      <c r="K30" s="428" t="s">
        <v>69</v>
      </c>
      <c r="L30" s="428">
        <f>L19+SUM(L23:L29)</f>
        <v>-3188</v>
      </c>
      <c r="M30" s="428" t="s">
        <v>69</v>
      </c>
      <c r="N30" s="428">
        <f>N19+SUM(N23:N29)</f>
        <v>413</v>
      </c>
      <c r="O30" s="428" t="s">
        <v>69</v>
      </c>
      <c r="P30" s="428">
        <f>P19+SUM(P23:P29)</f>
        <v>20</v>
      </c>
      <c r="Q30" s="428" t="s">
        <v>69</v>
      </c>
      <c r="R30" s="652">
        <f>R19+SUM(R23:R29)</f>
        <v>-31</v>
      </c>
      <c r="S30" s="428" t="s">
        <v>69</v>
      </c>
      <c r="T30" s="652">
        <f>T19+SUM(T23:T29)</f>
        <v>-637</v>
      </c>
      <c r="U30" s="428" t="s">
        <v>69</v>
      </c>
      <c r="V30" s="428">
        <f>V19+SUM(V23:V29)</f>
        <v>-9325</v>
      </c>
      <c r="W30" s="428" t="s">
        <v>69</v>
      </c>
      <c r="X30" s="428">
        <f>X19+SUM(X23:X29)</f>
        <v>2668</v>
      </c>
      <c r="Y30" s="428" t="s">
        <v>69</v>
      </c>
      <c r="Z30" s="428">
        <f>Z19+SUM(Z23:Z29)</f>
        <v>-6657</v>
      </c>
      <c r="AA30" s="603" t="s">
        <v>69</v>
      </c>
      <c r="AB30" s="604"/>
    </row>
    <row r="31" spans="1:28" s="192" customFormat="1" ht="12" customHeight="1">
      <c r="A31" s="682" t="s">
        <v>354</v>
      </c>
      <c r="B31" s="682"/>
      <c r="C31" s="682"/>
      <c r="D31" s="682"/>
      <c r="E31" s="682"/>
      <c r="F31" s="682"/>
      <c r="G31" s="682"/>
      <c r="H31" s="682"/>
      <c r="I31" s="682"/>
      <c r="J31" s="682"/>
      <c r="K31" s="682"/>
      <c r="L31" s="682"/>
      <c r="M31" s="682"/>
      <c r="N31" s="682"/>
      <c r="O31" s="682"/>
      <c r="P31" s="682"/>
      <c r="Q31" s="682"/>
      <c r="R31" s="682"/>
      <c r="S31" s="682"/>
      <c r="T31" s="682"/>
      <c r="U31" s="682"/>
      <c r="V31" s="682"/>
      <c r="W31" s="682"/>
      <c r="X31" s="682"/>
      <c r="Y31" s="682"/>
      <c r="Z31" s="682"/>
      <c r="AA31" s="682"/>
      <c r="AB31" s="605"/>
    </row>
    <row r="32" spans="1:28" s="192" customFormat="1" ht="12" customHeight="1">
      <c r="A32" s="682" t="s">
        <v>335</v>
      </c>
      <c r="B32" s="682"/>
      <c r="C32" s="682"/>
      <c r="D32" s="682"/>
      <c r="E32" s="682"/>
      <c r="F32" s="682"/>
      <c r="G32" s="682"/>
      <c r="H32" s="682"/>
      <c r="I32" s="682"/>
      <c r="J32" s="682"/>
      <c r="K32" s="682"/>
      <c r="L32" s="682"/>
      <c r="M32" s="682"/>
      <c r="N32" s="682"/>
      <c r="O32" s="682"/>
      <c r="P32" s="682"/>
      <c r="Q32" s="682"/>
      <c r="R32" s="682"/>
      <c r="S32" s="682"/>
      <c r="T32" s="682"/>
      <c r="U32" s="682"/>
      <c r="V32" s="682"/>
      <c r="W32" s="682"/>
      <c r="X32" s="682"/>
      <c r="Y32" s="682"/>
      <c r="Z32" s="682"/>
      <c r="AA32" s="682"/>
      <c r="AB32" s="605"/>
    </row>
    <row r="33" spans="1:28" s="192" customFormat="1" ht="12" customHeight="1">
      <c r="A33" s="682" t="s">
        <v>336</v>
      </c>
      <c r="B33" s="682"/>
      <c r="C33" s="682"/>
      <c r="D33" s="682"/>
      <c r="E33" s="682"/>
      <c r="F33" s="682"/>
      <c r="G33" s="682"/>
      <c r="H33" s="682"/>
      <c r="I33" s="682"/>
      <c r="J33" s="682"/>
      <c r="K33" s="682"/>
      <c r="L33" s="682"/>
      <c r="M33" s="682"/>
      <c r="N33" s="682"/>
      <c r="O33" s="682"/>
      <c r="P33" s="682"/>
      <c r="Q33" s="682"/>
      <c r="R33" s="682"/>
      <c r="S33" s="682"/>
      <c r="T33" s="682"/>
      <c r="U33" s="682"/>
      <c r="V33" s="682"/>
      <c r="W33" s="682"/>
      <c r="X33" s="682"/>
      <c r="Y33" s="682"/>
      <c r="Z33" s="682"/>
      <c r="AA33" s="682"/>
      <c r="AB33" s="605"/>
    </row>
    <row r="34" spans="1:28" s="192" customFormat="1" ht="5.45" customHeight="1">
      <c r="A34" s="620"/>
      <c r="B34" s="620"/>
      <c r="C34" s="620"/>
      <c r="D34" s="620"/>
      <c r="E34" s="620"/>
      <c r="F34" s="620"/>
      <c r="G34" s="620"/>
      <c r="H34" s="620"/>
      <c r="I34" s="620"/>
      <c r="J34" s="620"/>
      <c r="K34" s="620"/>
      <c r="L34" s="620"/>
      <c r="M34" s="620"/>
      <c r="N34" s="620"/>
      <c r="O34" s="620"/>
      <c r="P34" s="620"/>
      <c r="Q34" s="620"/>
      <c r="R34" s="620"/>
      <c r="S34" s="620"/>
      <c r="T34" s="620"/>
      <c r="U34" s="620"/>
      <c r="V34" s="620"/>
      <c r="W34" s="620"/>
      <c r="X34" s="620"/>
      <c r="Y34" s="620"/>
      <c r="Z34" s="620"/>
      <c r="AA34" s="620"/>
      <c r="AB34" s="605"/>
    </row>
    <row r="35" spans="1:28" ht="15" customHeight="1">
      <c r="A35" s="696" t="s">
        <v>33</v>
      </c>
      <c r="B35" s="696"/>
      <c r="C35" s="696"/>
      <c r="D35" s="696"/>
      <c r="E35" s="696"/>
      <c r="F35" s="696"/>
      <c r="G35" s="696"/>
      <c r="H35" s="696"/>
      <c r="I35" s="696"/>
      <c r="J35" s="696"/>
      <c r="K35" s="696"/>
      <c r="L35" s="696"/>
      <c r="M35" s="696"/>
      <c r="N35" s="696"/>
      <c r="O35" s="696"/>
      <c r="P35" s="696"/>
      <c r="Q35" s="696"/>
      <c r="R35" s="696"/>
      <c r="S35" s="696"/>
      <c r="T35" s="696"/>
      <c r="U35" s="696"/>
      <c r="V35" s="696"/>
      <c r="W35" s="696"/>
      <c r="X35" s="696"/>
      <c r="Y35" s="696"/>
      <c r="Z35" s="696"/>
      <c r="AA35" s="125"/>
      <c r="AB35" s="125"/>
    </row>
    <row r="36" spans="1:28" ht="15" customHeight="1"/>
    <row r="37" spans="1:28" ht="15" customHeight="1"/>
    <row r="38" spans="1:28" ht="15" customHeight="1"/>
    <row r="39" spans="1:28" ht="15" customHeight="1"/>
    <row r="40" spans="1:28" ht="15" customHeight="1"/>
    <row r="41" spans="1:28" ht="15" customHeight="1"/>
    <row r="42" spans="1:28" ht="15" customHeight="1"/>
    <row r="43" spans="1:28" ht="15" customHeight="1"/>
    <row r="44" spans="1:28" ht="15" customHeight="1"/>
    <row r="45" spans="1:28" ht="15" customHeight="1"/>
    <row r="46" spans="1:28" ht="15" customHeight="1"/>
    <row r="47" spans="1:28" ht="15" customHeight="1"/>
    <row r="48" spans="1:28" ht="15" customHeight="1"/>
    <row r="49" ht="15" customHeight="1"/>
    <row r="50" ht="15" customHeight="1"/>
    <row r="51" ht="15" customHeight="1"/>
    <row r="52" ht="15" customHeight="1"/>
    <row r="53" ht="15" customHeight="1"/>
    <row r="54" ht="15" customHeight="1"/>
    <row r="55" ht="15" customHeight="1"/>
    <row r="56" ht="15" customHeight="1"/>
    <row r="57" ht="15" customHeight="1"/>
    <row r="58" ht="15" customHeight="1"/>
    <row r="59" ht="15" customHeight="1"/>
    <row r="60" ht="15" customHeight="1"/>
    <row r="61" ht="15" customHeight="1"/>
    <row r="62" ht="15" customHeight="1"/>
    <row r="63" ht="15" customHeight="1"/>
    <row r="64" ht="15" customHeight="1"/>
    <row r="65" ht="15" customHeight="1"/>
    <row r="66" ht="15" customHeight="1"/>
    <row r="67" ht="15" customHeight="1"/>
    <row r="68" ht="15" customHeight="1"/>
    <row r="69" ht="15" customHeight="1"/>
    <row r="70" ht="15" customHeight="1"/>
    <row r="71" ht="15" customHeight="1"/>
    <row r="72" ht="15" customHeight="1"/>
    <row r="73" ht="15" customHeight="1"/>
    <row r="74" ht="15" customHeight="1"/>
    <row r="75" ht="15" customHeight="1"/>
    <row r="76" ht="15" customHeight="1"/>
  </sheetData>
  <mergeCells count="24">
    <mergeCell ref="C6:H6"/>
    <mergeCell ref="J6:L6"/>
    <mergeCell ref="O6:T6"/>
    <mergeCell ref="A1:F1"/>
    <mergeCell ref="A2:N2"/>
    <mergeCell ref="A3:F3"/>
    <mergeCell ref="A4:F4"/>
    <mergeCell ref="C5:V5"/>
    <mergeCell ref="A31:AA31"/>
    <mergeCell ref="A32:AA32"/>
    <mergeCell ref="A33:AA33"/>
    <mergeCell ref="A35:Z35"/>
    <mergeCell ref="Y7:Z7"/>
    <mergeCell ref="C7:D7"/>
    <mergeCell ref="E7:F7"/>
    <mergeCell ref="G7:H7"/>
    <mergeCell ref="I7:J7"/>
    <mergeCell ref="K7:L7"/>
    <mergeCell ref="M7:N7"/>
    <mergeCell ref="O7:P7"/>
    <mergeCell ref="Q7:R7"/>
    <mergeCell ref="S7:T7"/>
    <mergeCell ref="U7:V7"/>
    <mergeCell ref="W7:X7"/>
  </mergeCells>
  <pageMargins left="0.70866141732283505" right="0.70866141732283505" top="0.74803149606299202" bottom="0.74803149606299202" header="0.31496062992126" footer="0.31496062992126"/>
  <pageSetup scale="58"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Z61"/>
  <sheetViews>
    <sheetView showGridLines="0" view="pageBreakPreview" topLeftCell="A13" zoomScale="110" zoomScaleNormal="100" zoomScaleSheetLayoutView="110" workbookViewId="0">
      <selection activeCell="B34" sqref="B34"/>
    </sheetView>
  </sheetViews>
  <sheetFormatPr defaultColWidth="18.42578125" defaultRowHeight="12.75"/>
  <cols>
    <col min="1" max="1" width="2.5703125" style="110" customWidth="1"/>
    <col min="2" max="2" width="76.28515625" style="110" bestFit="1" customWidth="1"/>
    <col min="3" max="4" width="10.140625" style="125" customWidth="1"/>
    <col min="5" max="5" width="2.7109375" style="110" bestFit="1" customWidth="1"/>
    <col min="6" max="6" width="8" style="110" customWidth="1"/>
    <col min="7" max="7" width="2.28515625" style="110" customWidth="1"/>
    <col min="8" max="16384" width="18.42578125" style="110"/>
  </cols>
  <sheetData>
    <row r="1" spans="1:26" s="176" customFormat="1" ht="12">
      <c r="A1" s="707" t="s">
        <v>0</v>
      </c>
      <c r="B1" s="707"/>
      <c r="C1" s="707"/>
      <c r="D1" s="707"/>
      <c r="E1" s="707"/>
      <c r="F1" s="707"/>
      <c r="M1" s="248"/>
      <c r="N1" s="248"/>
      <c r="O1" s="152"/>
      <c r="P1" s="152"/>
      <c r="Q1" s="152"/>
      <c r="R1" s="152"/>
      <c r="S1" s="152"/>
      <c r="T1" s="152"/>
      <c r="U1" s="152"/>
      <c r="V1" s="152"/>
      <c r="W1" s="152"/>
      <c r="X1" s="152"/>
      <c r="Y1" s="152"/>
      <c r="Z1" s="152"/>
    </row>
    <row r="2" spans="1:26" s="176" customFormat="1" ht="12">
      <c r="A2" s="707" t="s">
        <v>222</v>
      </c>
      <c r="B2" s="707"/>
      <c r="C2" s="707"/>
      <c r="D2" s="707"/>
      <c r="E2" s="707"/>
      <c r="F2" s="707"/>
      <c r="G2" s="707"/>
      <c r="H2" s="707"/>
      <c r="I2" s="707"/>
      <c r="J2" s="707"/>
      <c r="K2" s="707"/>
      <c r="L2" s="707"/>
      <c r="M2" s="707"/>
      <c r="N2" s="707"/>
      <c r="O2" s="152"/>
      <c r="P2" s="152"/>
      <c r="Q2" s="152"/>
      <c r="R2" s="152"/>
      <c r="S2" s="152"/>
      <c r="T2" s="152"/>
      <c r="U2" s="152"/>
      <c r="V2" s="152"/>
      <c r="W2" s="152"/>
      <c r="X2" s="152"/>
      <c r="Y2" s="152"/>
      <c r="Z2" s="152"/>
    </row>
    <row r="3" spans="1:26" s="176" customFormat="1" ht="12">
      <c r="A3" s="708" t="s">
        <v>35</v>
      </c>
      <c r="B3" s="708"/>
      <c r="C3" s="708"/>
      <c r="D3" s="708"/>
      <c r="E3" s="708"/>
      <c r="F3" s="708"/>
      <c r="M3" s="248"/>
      <c r="N3" s="248"/>
      <c r="O3" s="152"/>
      <c r="P3" s="152"/>
      <c r="Q3" s="152"/>
      <c r="R3" s="152"/>
      <c r="S3" s="152"/>
      <c r="T3" s="152"/>
      <c r="U3" s="152"/>
      <c r="V3" s="152"/>
      <c r="W3" s="152"/>
      <c r="X3" s="152"/>
      <c r="Y3" s="152"/>
      <c r="Z3" s="152"/>
    </row>
    <row r="4" spans="1:26" s="176" customFormat="1" ht="12">
      <c r="A4" s="708" t="s">
        <v>37</v>
      </c>
      <c r="B4" s="708"/>
      <c r="C4" s="708"/>
      <c r="D4" s="708"/>
      <c r="E4" s="708"/>
      <c r="F4" s="708"/>
      <c r="M4" s="248"/>
      <c r="N4" s="248"/>
      <c r="O4" s="152"/>
      <c r="P4" s="152"/>
      <c r="Q4" s="152"/>
      <c r="R4" s="152"/>
      <c r="S4" s="152"/>
      <c r="T4" s="152"/>
      <c r="U4" s="152"/>
      <c r="V4" s="152"/>
      <c r="W4" s="152"/>
      <c r="X4" s="152"/>
      <c r="Y4" s="152"/>
      <c r="Z4" s="152"/>
    </row>
    <row r="5" spans="1:26" s="176" customFormat="1" ht="12">
      <c r="A5" s="251"/>
      <c r="B5" s="251"/>
      <c r="C5" s="193"/>
      <c r="D5" s="194"/>
    </row>
    <row r="6" spans="1:26" s="176" customFormat="1" ht="12">
      <c r="A6" s="195"/>
      <c r="B6" s="195"/>
      <c r="C6" s="102" t="s">
        <v>10</v>
      </c>
      <c r="D6" s="356">
        <v>2020</v>
      </c>
      <c r="E6" s="376"/>
      <c r="F6" s="104">
        <v>2019</v>
      </c>
      <c r="G6" s="104"/>
    </row>
    <row r="7" spans="1:26" s="191" customFormat="1" ht="12">
      <c r="A7" s="196" t="s">
        <v>200</v>
      </c>
      <c r="B7" s="141"/>
      <c r="C7" s="197"/>
      <c r="D7" s="217"/>
      <c r="E7" s="218"/>
      <c r="F7" s="217"/>
      <c r="G7" s="198"/>
    </row>
    <row r="8" spans="1:26" s="191" customFormat="1" ht="12">
      <c r="A8" s="199" t="s">
        <v>30</v>
      </c>
      <c r="B8" s="135"/>
      <c r="C8" s="200"/>
      <c r="D8" s="431">
        <v>-568</v>
      </c>
      <c r="E8" s="432" t="s">
        <v>69</v>
      </c>
      <c r="F8" s="421">
        <v>-1607</v>
      </c>
      <c r="G8" s="201" t="s">
        <v>69</v>
      </c>
    </row>
    <row r="9" spans="1:26" s="191" customFormat="1" ht="12">
      <c r="A9" s="199" t="s">
        <v>223</v>
      </c>
      <c r="B9" s="135"/>
      <c r="C9" s="200"/>
      <c r="D9" s="433"/>
      <c r="E9" s="434"/>
      <c r="F9" s="434"/>
      <c r="G9" s="202"/>
    </row>
    <row r="10" spans="1:26" s="176" customFormat="1" ht="13.5">
      <c r="B10" s="95" t="s">
        <v>355</v>
      </c>
      <c r="C10" s="136" t="s">
        <v>230</v>
      </c>
      <c r="D10" s="431">
        <v>510</v>
      </c>
      <c r="E10" s="435"/>
      <c r="F10" s="436">
        <v>422</v>
      </c>
      <c r="G10" s="115"/>
    </row>
    <row r="11" spans="1:26" s="176" customFormat="1" ht="12">
      <c r="B11" s="95" t="s">
        <v>377</v>
      </c>
      <c r="C11" s="136">
        <v>8</v>
      </c>
      <c r="D11" s="431">
        <v>0</v>
      </c>
      <c r="E11" s="435"/>
      <c r="F11" s="421">
        <v>1578</v>
      </c>
      <c r="G11" s="115"/>
    </row>
    <row r="12" spans="1:26" s="176" customFormat="1" ht="12">
      <c r="B12" s="95" t="s">
        <v>224</v>
      </c>
      <c r="C12" s="136" t="s">
        <v>339</v>
      </c>
      <c r="D12" s="431">
        <v>42</v>
      </c>
      <c r="E12" s="435"/>
      <c r="F12" s="436">
        <v>-4</v>
      </c>
      <c r="G12" s="115"/>
    </row>
    <row r="13" spans="1:26" s="176" customFormat="1" ht="12">
      <c r="B13" s="95" t="s">
        <v>201</v>
      </c>
      <c r="C13" s="136">
        <v>11</v>
      </c>
      <c r="D13" s="431">
        <v>32</v>
      </c>
      <c r="E13" s="435"/>
      <c r="F13" s="436">
        <v>113</v>
      </c>
      <c r="G13" s="115"/>
    </row>
    <row r="14" spans="1:26" s="176" customFormat="1" ht="12">
      <c r="B14" s="95" t="s">
        <v>337</v>
      </c>
      <c r="C14" s="136">
        <v>7</v>
      </c>
      <c r="D14" s="431">
        <v>-3</v>
      </c>
      <c r="E14" s="435"/>
      <c r="F14" s="436">
        <v>-10</v>
      </c>
      <c r="G14" s="115"/>
    </row>
    <row r="15" spans="1:26" s="176" customFormat="1" ht="12">
      <c r="B15" s="95" t="s">
        <v>338</v>
      </c>
      <c r="C15" s="136" t="s">
        <v>340</v>
      </c>
      <c r="D15" s="419">
        <v>-1286</v>
      </c>
      <c r="E15" s="435"/>
      <c r="F15" s="436">
        <v>-730</v>
      </c>
      <c r="G15" s="115"/>
    </row>
    <row r="16" spans="1:26" s="176" customFormat="1" ht="12">
      <c r="B16" s="95" t="s">
        <v>225</v>
      </c>
      <c r="C16" s="136"/>
      <c r="D16" s="431">
        <v>-110</v>
      </c>
      <c r="E16" s="435"/>
      <c r="F16" s="436">
        <v>-128</v>
      </c>
      <c r="G16" s="115"/>
    </row>
    <row r="17" spans="1:7" s="176" customFormat="1" ht="12">
      <c r="B17" s="95" t="s">
        <v>199</v>
      </c>
      <c r="C17" s="136"/>
      <c r="D17" s="431">
        <v>26</v>
      </c>
      <c r="E17" s="435"/>
      <c r="F17" s="436">
        <v>30</v>
      </c>
      <c r="G17" s="115"/>
    </row>
    <row r="18" spans="1:7" s="176" customFormat="1" ht="12">
      <c r="B18" s="95" t="s">
        <v>179</v>
      </c>
      <c r="C18" s="203" t="s">
        <v>13</v>
      </c>
      <c r="D18" s="431">
        <v>0</v>
      </c>
      <c r="E18" s="435"/>
      <c r="F18" s="436">
        <v>84</v>
      </c>
      <c r="G18" s="115"/>
    </row>
    <row r="19" spans="1:7" s="191" customFormat="1" ht="12">
      <c r="A19" s="199" t="s">
        <v>180</v>
      </c>
      <c r="B19" s="135"/>
      <c r="C19" s="204"/>
      <c r="D19" s="438">
        <v>52</v>
      </c>
      <c r="E19" s="439"/>
      <c r="F19" s="440">
        <v>49</v>
      </c>
      <c r="G19" s="375"/>
    </row>
    <row r="20" spans="1:7" s="191" customFormat="1" ht="12">
      <c r="A20" s="206" t="s">
        <v>226</v>
      </c>
      <c r="B20" s="207"/>
      <c r="C20" s="208">
        <v>35</v>
      </c>
      <c r="D20" s="419">
        <v>-1516</v>
      </c>
      <c r="E20" s="441"/>
      <c r="F20" s="441">
        <v>-477</v>
      </c>
      <c r="G20" s="205"/>
    </row>
    <row r="21" spans="1:7" s="191" customFormat="1" ht="12">
      <c r="A21" s="209" t="s">
        <v>341</v>
      </c>
      <c r="B21" s="210"/>
      <c r="C21" s="211"/>
      <c r="D21" s="418">
        <f>SUM(D8:D20)</f>
        <v>-2821</v>
      </c>
      <c r="E21" s="280"/>
      <c r="F21" s="353">
        <f>SUM(F8:F20)</f>
        <v>-680</v>
      </c>
      <c r="G21" s="212"/>
    </row>
    <row r="22" spans="1:7" s="191" customFormat="1" ht="12">
      <c r="A22" s="196" t="s">
        <v>45</v>
      </c>
      <c r="B22" s="141"/>
      <c r="C22" s="213"/>
      <c r="D22" s="380"/>
      <c r="E22" s="282"/>
      <c r="F22" s="354"/>
      <c r="G22" s="214"/>
    </row>
    <row r="23" spans="1:7" s="191" customFormat="1" ht="12">
      <c r="A23" s="199" t="s">
        <v>227</v>
      </c>
      <c r="B23" s="135"/>
      <c r="C23" s="204"/>
      <c r="D23" s="442">
        <v>-364</v>
      </c>
      <c r="E23" s="437"/>
      <c r="F23" s="437">
        <v>-552</v>
      </c>
      <c r="G23" s="362"/>
    </row>
    <row r="24" spans="1:7" s="191" customFormat="1" ht="12">
      <c r="A24" s="199" t="s">
        <v>228</v>
      </c>
      <c r="B24" s="135"/>
      <c r="C24" s="208"/>
      <c r="D24" s="442">
        <v>10</v>
      </c>
      <c r="E24" s="437"/>
      <c r="F24" s="437">
        <v>29</v>
      </c>
      <c r="G24" s="362"/>
    </row>
    <row r="25" spans="1:7" s="191" customFormat="1" ht="12">
      <c r="A25" s="199" t="s">
        <v>212</v>
      </c>
      <c r="B25" s="135"/>
      <c r="C25" s="208"/>
      <c r="D25" s="442">
        <v>-100</v>
      </c>
      <c r="E25" s="437"/>
      <c r="F25" s="437">
        <v>-350</v>
      </c>
      <c r="G25" s="362"/>
    </row>
    <row r="26" spans="1:7" s="191" customFormat="1" ht="12">
      <c r="A26" s="199" t="s">
        <v>344</v>
      </c>
      <c r="B26" s="241"/>
      <c r="C26" s="208" t="s">
        <v>342</v>
      </c>
      <c r="D26" s="419">
        <v>1385</v>
      </c>
      <c r="E26" s="437"/>
      <c r="F26" s="437">
        <v>826</v>
      </c>
      <c r="G26" s="362"/>
    </row>
    <row r="27" spans="1:7" s="191" customFormat="1" ht="12">
      <c r="A27" s="240" t="s">
        <v>343</v>
      </c>
      <c r="B27" s="241"/>
      <c r="C27" s="208"/>
      <c r="D27" s="433">
        <v>0</v>
      </c>
      <c r="E27" s="437"/>
      <c r="F27" s="437">
        <v>-64</v>
      </c>
      <c r="G27" s="362"/>
    </row>
    <row r="28" spans="1:7" s="191" customFormat="1" ht="12" hidden="1">
      <c r="A28" s="199" t="s">
        <v>14</v>
      </c>
      <c r="B28" s="135"/>
      <c r="C28" s="208"/>
      <c r="D28" s="277">
        <v>0</v>
      </c>
      <c r="E28" s="279"/>
      <c r="F28" s="352">
        <v>0</v>
      </c>
      <c r="G28" s="205"/>
    </row>
    <row r="29" spans="1:7" s="191" customFormat="1" ht="12" hidden="1">
      <c r="A29" s="199" t="s">
        <v>15</v>
      </c>
      <c r="B29" s="135"/>
      <c r="C29" s="208"/>
      <c r="D29" s="277">
        <v>0</v>
      </c>
      <c r="E29" s="279"/>
      <c r="F29" s="352">
        <v>0</v>
      </c>
      <c r="G29" s="205"/>
    </row>
    <row r="30" spans="1:7" s="191" customFormat="1" ht="12" hidden="1">
      <c r="A30" s="199" t="s">
        <v>16</v>
      </c>
      <c r="B30" s="135"/>
      <c r="C30" s="208"/>
      <c r="D30" s="277">
        <v>0</v>
      </c>
      <c r="E30" s="279"/>
      <c r="F30" s="352">
        <v>0</v>
      </c>
      <c r="G30" s="205"/>
    </row>
    <row r="31" spans="1:7" s="191" customFormat="1" ht="12">
      <c r="A31" s="199" t="s">
        <v>46</v>
      </c>
      <c r="B31" s="135"/>
      <c r="C31" s="208"/>
      <c r="D31" s="277">
        <v>36</v>
      </c>
      <c r="E31" s="279"/>
      <c r="F31" s="352">
        <v>-7</v>
      </c>
      <c r="G31" s="205"/>
    </row>
    <row r="32" spans="1:7" s="191" customFormat="1" ht="13.5">
      <c r="A32" s="209" t="s">
        <v>356</v>
      </c>
      <c r="B32" s="210"/>
      <c r="C32" s="211"/>
      <c r="D32" s="443">
        <v>967</v>
      </c>
      <c r="E32" s="444"/>
      <c r="F32" s="444">
        <v>-118</v>
      </c>
      <c r="G32" s="363"/>
    </row>
    <row r="33" spans="1:9" s="191" customFormat="1" ht="12">
      <c r="A33" s="196" t="s">
        <v>47</v>
      </c>
      <c r="B33" s="141"/>
      <c r="C33" s="213"/>
      <c r="D33" s="281"/>
      <c r="E33" s="282"/>
      <c r="F33" s="354"/>
      <c r="G33" s="214"/>
    </row>
    <row r="34" spans="1:9" s="191" customFormat="1" ht="12">
      <c r="A34" s="199" t="s">
        <v>181</v>
      </c>
      <c r="B34" s="135"/>
      <c r="C34" s="208">
        <v>28</v>
      </c>
      <c r="D34" s="510">
        <v>707</v>
      </c>
      <c r="E34" s="437"/>
      <c r="F34" s="421">
        <v>1956</v>
      </c>
      <c r="G34" s="205"/>
    </row>
    <row r="35" spans="1:9" s="191" customFormat="1" ht="12">
      <c r="A35" s="199" t="s">
        <v>182</v>
      </c>
      <c r="B35" s="135"/>
      <c r="C35" s="208">
        <v>28</v>
      </c>
      <c r="D35" s="510">
        <v>-8</v>
      </c>
      <c r="E35" s="437"/>
      <c r="F35" s="421">
        <v>-1762</v>
      </c>
      <c r="G35" s="205"/>
    </row>
    <row r="36" spans="1:9" s="191" customFormat="1" ht="12" hidden="1">
      <c r="A36" s="199" t="s">
        <v>17</v>
      </c>
      <c r="B36" s="135"/>
      <c r="C36" s="208">
        <v>25</v>
      </c>
      <c r="D36" s="510">
        <v>742</v>
      </c>
      <c r="E36" s="437"/>
      <c r="F36" s="437">
        <v>0</v>
      </c>
      <c r="G36" s="205"/>
    </row>
    <row r="37" spans="1:9" s="191" customFormat="1" ht="12">
      <c r="A37" s="240" t="s">
        <v>345</v>
      </c>
      <c r="B37" s="150"/>
      <c r="C37" s="208" t="s">
        <v>281</v>
      </c>
      <c r="D37" s="510">
        <v>742</v>
      </c>
      <c r="E37" s="607"/>
      <c r="F37" s="607">
        <v>0</v>
      </c>
      <c r="G37" s="615"/>
      <c r="H37" s="604"/>
    </row>
    <row r="38" spans="1:9" s="191" customFormat="1" ht="13.5">
      <c r="A38" s="240" t="s">
        <v>205</v>
      </c>
      <c r="B38" s="150"/>
      <c r="C38" s="208"/>
      <c r="D38" s="510">
        <v>-93</v>
      </c>
      <c r="E38" s="607"/>
      <c r="F38" s="607">
        <v>-112</v>
      </c>
      <c r="G38" s="615"/>
      <c r="H38" s="604"/>
    </row>
    <row r="39" spans="1:9" s="191" customFormat="1" ht="12">
      <c r="A39" s="199" t="s">
        <v>183</v>
      </c>
      <c r="B39" s="135"/>
      <c r="C39" s="208">
        <v>33</v>
      </c>
      <c r="D39" s="510">
        <v>-19</v>
      </c>
      <c r="E39" s="437"/>
      <c r="F39" s="437">
        <v>-20</v>
      </c>
      <c r="G39" s="205"/>
    </row>
    <row r="40" spans="1:9" s="191" customFormat="1" ht="12">
      <c r="A40" s="240" t="s">
        <v>378</v>
      </c>
      <c r="B40" s="241"/>
      <c r="C40" s="208"/>
      <c r="D40" s="510">
        <v>386</v>
      </c>
      <c r="E40" s="437"/>
      <c r="F40" s="437">
        <v>49</v>
      </c>
      <c r="G40" s="205"/>
    </row>
    <row r="41" spans="1:9" s="191" customFormat="1" ht="12">
      <c r="A41" s="199" t="s">
        <v>383</v>
      </c>
      <c r="B41" s="135"/>
      <c r="C41" s="204"/>
      <c r="D41" s="510">
        <v>-2</v>
      </c>
      <c r="E41" s="437"/>
      <c r="F41" s="437">
        <v>-4</v>
      </c>
      <c r="G41" s="205"/>
    </row>
    <row r="42" spans="1:9" s="191" customFormat="1" ht="12">
      <c r="A42" s="206" t="s">
        <v>46</v>
      </c>
      <c r="B42" s="207"/>
      <c r="C42" s="204"/>
      <c r="D42" s="510">
        <v>0</v>
      </c>
      <c r="F42" s="437">
        <v>3</v>
      </c>
      <c r="G42" s="205"/>
    </row>
    <row r="43" spans="1:9" s="191" customFormat="1" ht="12">
      <c r="A43" s="209" t="s">
        <v>346</v>
      </c>
      <c r="B43" s="210"/>
      <c r="C43" s="211"/>
      <c r="D43" s="418">
        <v>1713</v>
      </c>
      <c r="E43" s="444"/>
      <c r="F43" s="444">
        <f>SUM(F34:F42)</f>
        <v>110</v>
      </c>
      <c r="G43" s="212"/>
    </row>
    <row r="44" spans="1:9" s="176" customFormat="1" ht="12">
      <c r="A44" s="215" t="s">
        <v>184</v>
      </c>
      <c r="B44" s="137"/>
      <c r="C44" s="216"/>
      <c r="D44" s="445">
        <v>-38</v>
      </c>
      <c r="E44" s="446"/>
      <c r="F44" s="446">
        <v>130</v>
      </c>
      <c r="G44" s="140"/>
      <c r="I44" s="189"/>
    </row>
    <row r="45" spans="1:9" s="191" customFormat="1" ht="12" customHeight="1">
      <c r="A45" s="196" t="s">
        <v>379</v>
      </c>
      <c r="B45" s="141"/>
      <c r="C45" s="377"/>
      <c r="D45" s="384">
        <v>-179</v>
      </c>
      <c r="E45" s="437"/>
      <c r="F45" s="437">
        <v>-558</v>
      </c>
      <c r="G45" s="364"/>
      <c r="I45" s="653"/>
    </row>
    <row r="46" spans="1:9" s="191" customFormat="1" ht="12" customHeight="1">
      <c r="A46" s="219" t="s">
        <v>202</v>
      </c>
      <c r="B46" s="142"/>
      <c r="C46" s="378">
        <v>14</v>
      </c>
      <c r="D46" s="419">
        <v>2629</v>
      </c>
      <c r="E46" s="439"/>
      <c r="F46" s="421">
        <v>3187</v>
      </c>
      <c r="G46" s="375"/>
      <c r="I46" s="142"/>
    </row>
    <row r="47" spans="1:9" s="191" customFormat="1" ht="12" customHeight="1" thickBot="1">
      <c r="A47" s="220" t="s">
        <v>229</v>
      </c>
      <c r="B47" s="430"/>
      <c r="C47" s="383">
        <v>14</v>
      </c>
      <c r="D47" s="654">
        <v>2450</v>
      </c>
      <c r="E47" s="284" t="s">
        <v>69</v>
      </c>
      <c r="F47" s="515">
        <v>2629</v>
      </c>
      <c r="G47" s="221" t="s">
        <v>69</v>
      </c>
    </row>
    <row r="48" spans="1:9" s="191" customFormat="1" ht="11.45" customHeight="1">
      <c r="A48" s="222" t="s">
        <v>204</v>
      </c>
      <c r="B48" s="142"/>
      <c r="C48" s="379"/>
      <c r="D48" s="380"/>
      <c r="E48" s="381"/>
      <c r="F48" s="380"/>
      <c r="G48" s="382"/>
    </row>
    <row r="49" spans="1:7" s="176" customFormat="1" ht="12">
      <c r="A49" s="95" t="s">
        <v>203</v>
      </c>
      <c r="B49" s="179"/>
      <c r="C49" s="223"/>
      <c r="D49" s="285"/>
      <c r="E49" s="286"/>
      <c r="F49" s="285"/>
      <c r="G49" s="224"/>
    </row>
    <row r="50" spans="1:7" s="176" customFormat="1" ht="12.75" customHeight="1">
      <c r="B50" s="95" t="s">
        <v>185</v>
      </c>
      <c r="C50" s="223"/>
      <c r="D50" s="442">
        <v>787</v>
      </c>
      <c r="E50" s="289" t="s">
        <v>69</v>
      </c>
      <c r="F50" s="437">
        <v>732</v>
      </c>
      <c r="G50" s="109" t="s">
        <v>69</v>
      </c>
    </row>
    <row r="51" spans="1:7" s="176" customFormat="1" ht="12" customHeight="1">
      <c r="B51" s="95" t="s">
        <v>122</v>
      </c>
      <c r="C51" s="223"/>
      <c r="D51" s="442">
        <v>103</v>
      </c>
      <c r="E51" s="289" t="s">
        <v>69</v>
      </c>
      <c r="F51" s="437">
        <v>172</v>
      </c>
      <c r="G51" s="109" t="s">
        <v>69</v>
      </c>
    </row>
    <row r="52" spans="1:7" s="176" customFormat="1" ht="15" customHeight="1">
      <c r="A52" s="95" t="s">
        <v>186</v>
      </c>
      <c r="B52" s="179"/>
      <c r="C52" s="223"/>
      <c r="D52" s="442"/>
      <c r="E52" s="178"/>
      <c r="F52" s="437"/>
    </row>
    <row r="53" spans="1:7" s="176" customFormat="1" ht="13.5" customHeight="1">
      <c r="A53" s="193"/>
      <c r="B53" s="585" t="s">
        <v>185</v>
      </c>
      <c r="C53" s="223"/>
      <c r="D53" s="510">
        <v>18</v>
      </c>
      <c r="E53" s="606" t="s">
        <v>69</v>
      </c>
      <c r="F53" s="607">
        <v>25</v>
      </c>
      <c r="G53" s="608" t="s">
        <v>69</v>
      </c>
    </row>
    <row r="54" spans="1:7" s="176" customFormat="1" ht="12.75" customHeight="1" thickBot="1">
      <c r="A54" s="193"/>
      <c r="B54" s="585" t="s">
        <v>122</v>
      </c>
      <c r="C54" s="225"/>
      <c r="D54" s="510">
        <v>23</v>
      </c>
      <c r="E54" s="609" t="s">
        <v>69</v>
      </c>
      <c r="F54" s="607">
        <v>7</v>
      </c>
      <c r="G54" s="610" t="s">
        <v>69</v>
      </c>
    </row>
    <row r="55" spans="1:7" ht="25.5" customHeight="1">
      <c r="A55" s="611" t="s">
        <v>18</v>
      </c>
      <c r="B55" s="711" t="s">
        <v>380</v>
      </c>
      <c r="C55" s="711"/>
      <c r="D55" s="711"/>
      <c r="E55" s="711"/>
      <c r="F55" s="711"/>
      <c r="G55" s="125"/>
    </row>
    <row r="56" spans="1:7" ht="12" customHeight="1">
      <c r="A56" s="612" t="s">
        <v>19</v>
      </c>
      <c r="B56" s="710" t="s">
        <v>347</v>
      </c>
      <c r="C56" s="710"/>
      <c r="D56" s="710"/>
      <c r="E56" s="710"/>
      <c r="F56" s="710"/>
      <c r="G56" s="612"/>
    </row>
    <row r="57" spans="1:7" ht="37.5" customHeight="1">
      <c r="A57" s="612" t="s">
        <v>20</v>
      </c>
      <c r="B57" s="710" t="s">
        <v>381</v>
      </c>
      <c r="C57" s="710"/>
      <c r="D57" s="710"/>
      <c r="E57" s="710"/>
      <c r="F57" s="710"/>
      <c r="G57" s="710"/>
    </row>
    <row r="58" spans="1:7" ht="35.25" customHeight="1">
      <c r="A58" s="613" t="s">
        <v>22</v>
      </c>
      <c r="B58" s="710" t="s">
        <v>382</v>
      </c>
      <c r="C58" s="710"/>
      <c r="D58" s="710"/>
      <c r="E58" s="710"/>
      <c r="F58" s="710"/>
      <c r="G58" s="710"/>
    </row>
    <row r="59" spans="1:7" ht="39.75" customHeight="1">
      <c r="A59" s="613" t="s">
        <v>23</v>
      </c>
      <c r="B59" s="710" t="s">
        <v>187</v>
      </c>
      <c r="C59" s="710"/>
      <c r="D59" s="710"/>
      <c r="E59" s="710"/>
      <c r="F59" s="710"/>
      <c r="G59" s="710"/>
    </row>
    <row r="60" spans="1:7" ht="57.75" customHeight="1">
      <c r="A60" s="612" t="s">
        <v>21</v>
      </c>
      <c r="B60" s="710" t="s">
        <v>348</v>
      </c>
      <c r="C60" s="710"/>
      <c r="D60" s="710"/>
      <c r="E60" s="710"/>
      <c r="F60" s="710"/>
      <c r="G60" s="710"/>
    </row>
    <row r="61" spans="1:7" ht="21.6" customHeight="1">
      <c r="A61" s="614"/>
      <c r="B61" s="614" t="s">
        <v>33</v>
      </c>
      <c r="C61" s="614"/>
      <c r="D61" s="614"/>
      <c r="E61" s="614"/>
      <c r="F61" s="614"/>
      <c r="G61" s="614"/>
    </row>
  </sheetData>
  <mergeCells count="10">
    <mergeCell ref="B60:G60"/>
    <mergeCell ref="A1:F1"/>
    <mergeCell ref="A2:N2"/>
    <mergeCell ref="A3:F3"/>
    <mergeCell ref="A4:F4"/>
    <mergeCell ref="B56:F56"/>
    <mergeCell ref="B57:G57"/>
    <mergeCell ref="B55:F55"/>
    <mergeCell ref="B58:G58"/>
    <mergeCell ref="B59:G59"/>
  </mergeCells>
  <pageMargins left="0.70866141732283505" right="0.70866141732283505" top="0.74803149606299202" bottom="0.74803149599999996" header="0.31496062992126" footer="0.31496062992126"/>
  <pageSetup scale="80" orientation="portrait" r:id="rId1"/>
  <ignoredErrors>
    <ignoredError sqref="C12:C13 C15" twoDigitTextYear="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7</vt:i4>
      </vt:variant>
    </vt:vector>
  </HeadingPairs>
  <TitlesOfParts>
    <vt:vector size="15" baseType="lpstr">
      <vt:lpstr>Données trimestrielles </vt:lpstr>
      <vt:lpstr>Retrospective P&amp;L</vt:lpstr>
      <vt:lpstr>Retrospective BS</vt:lpstr>
      <vt:lpstr>Résultats conso</vt:lpstr>
      <vt:lpstr>Résultat Global conso</vt:lpstr>
      <vt:lpstr>Bilans conso</vt:lpstr>
      <vt:lpstr>Capitaux YTD</vt:lpstr>
      <vt:lpstr>Flux de trésorerie conso</vt:lpstr>
      <vt:lpstr>'Bilans conso'!Print_Area</vt:lpstr>
      <vt:lpstr>'Capitaux YTD'!Print_Area</vt:lpstr>
      <vt:lpstr>'Données trimestrielles '!Print_Area</vt:lpstr>
      <vt:lpstr>'Flux de trésorerie conso'!Print_Area</vt:lpstr>
      <vt:lpstr>'Résultat Global conso'!Print_Area</vt:lpstr>
      <vt:lpstr>'Retrospective BS'!Print_Area</vt:lpstr>
      <vt:lpstr>'Retrospective P&amp;L'!Print_Area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Alia-Sarah Wouako</dc:creator>
  <cp:lastModifiedBy>Carol Hua Cheng</cp:lastModifiedBy>
  <cp:lastPrinted>2021-02-10T01:51:59Z</cp:lastPrinted>
  <dcterms:created xsi:type="dcterms:W3CDTF">2020-01-31T18:41:52Z</dcterms:created>
  <dcterms:modified xsi:type="dcterms:W3CDTF">2021-02-11T02:08:57Z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SV_QUERY_LIST_4F35BF76-6C0D-4D9B-82B2-816C12CF3733">
    <vt:lpwstr>empty_477D106A-C0D6-4607-AEBD-E2C9D60EA279</vt:lpwstr>
  </property>
</Properties>
</file>