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G:\ExtReptg\MD&amp;A Dec 31, 2021\Q4 December 31, 2021\01. Top File\1. Drafts\WEB\"/>
    </mc:Choice>
  </mc:AlternateContent>
  <xr:revisionPtr revIDLastSave="0" documentId="13_ncr:1_{23618A99-F86E-4657-A5D9-BD406FBDE82E}" xr6:coauthVersionLast="45" xr6:coauthVersionMax="47" xr10:uidLastSave="{00000000-0000-0000-0000-000000000000}"/>
  <bookViews>
    <workbookView xWindow="0" yWindow="300" windowWidth="20490" windowHeight="10620" tabRatio="846" activeTab="1" xr2:uid="{00000000-000D-0000-FFFF-FFFF00000000}"/>
  </bookViews>
  <sheets>
    <sheet name="Données trimestrielles " sheetId="10" r:id="rId1"/>
    <sheet name="Retrospective P&amp;L" sheetId="21" r:id="rId2"/>
    <sheet name="Retrospective BS" sheetId="19" r:id="rId3"/>
    <sheet name="Résultats conso" sheetId="13" r:id="rId4"/>
    <sheet name="Résultat Global conso" sheetId="14" r:id="rId5"/>
    <sheet name="Bilans conso" sheetId="18" r:id="rId6"/>
    <sheet name="Capitaux YTD" sheetId="16" r:id="rId7"/>
    <sheet name="Flux de trésorerie conso" sheetId="17" r:id="rId8"/>
  </sheets>
  <definedNames>
    <definedName name="_Fill" localSheetId="5" hidden="1">#REF!</definedName>
    <definedName name="_Fill" localSheetId="4" hidden="1">#REF!</definedName>
    <definedName name="_Fill" localSheetId="2" hidden="1">#REF!</definedName>
    <definedName name="_Fill" localSheetId="1" hidden="1">#REF!</definedName>
    <definedName name="_Fill" hidden="1">#REF!</definedName>
    <definedName name="_Key1" localSheetId="5" hidden="1">#REF!</definedName>
    <definedName name="_Key1" localSheetId="4" hidden="1">#REF!</definedName>
    <definedName name="_Key1" localSheetId="2" hidden="1">#REF!</definedName>
    <definedName name="_Key1" localSheetId="1" hidden="1">#REF!</definedName>
    <definedName name="_Key1" hidden="1">#REF!</definedName>
    <definedName name="_Order1" hidden="1">255</definedName>
    <definedName name="_Sort" localSheetId="5" hidden="1">#REF!</definedName>
    <definedName name="_Sort" localSheetId="4" hidden="1">#REF!</definedName>
    <definedName name="_Sort" localSheetId="2" hidden="1">#REF!</definedName>
    <definedName name="_Sort" localSheetId="1" hidden="1">#REF!</definedName>
    <definedName name="_Sort" hidden="1">#REF!</definedName>
    <definedName name="BAG_BC" localSheetId="0" hidden="1">#N/A</definedName>
    <definedName name="BAG_BC" localSheetId="1" hidden="1">#N/A</definedName>
    <definedName name="BAG_BC" hidden="1">#N/A</definedName>
    <definedName name="e" localSheetId="0" hidden="1">#N/A</definedName>
    <definedName name="e" localSheetId="1" hidden="1">#N/A</definedName>
    <definedName name="e" hidden="1">#N/A</definedName>
    <definedName name="mol" localSheetId="5" hidden="1">Main.SAPF4Help()</definedName>
    <definedName name="mol" localSheetId="6" hidden="1">Main.SAPF4Help()</definedName>
    <definedName name="mol" localSheetId="0" hidden="1">Main.SAPF4Help()</definedName>
    <definedName name="mol" localSheetId="7" hidden="1">Main.SAPF4Help()</definedName>
    <definedName name="mol" localSheetId="4" hidden="1">Main.SAPF4Help()</definedName>
    <definedName name="mol" localSheetId="3" hidden="1">Main.SAPF4Help()</definedName>
    <definedName name="mol" localSheetId="2" hidden="1">Main.SAPF4Help()</definedName>
    <definedName name="mol" localSheetId="1" hidden="1">Main.SAPF4Help()</definedName>
    <definedName name="mol" hidden="1">Main.SAPF4Help()</definedName>
    <definedName name="_xlnm.Print_Area" localSheetId="5">'Bilans conso'!$A$1:$G$49</definedName>
    <definedName name="_xlnm.Print_Area" localSheetId="6">'Capitaux YTD'!$A$1:$AB$37</definedName>
    <definedName name="_xlnm.Print_Area" localSheetId="0">'Données trimestrielles '!$A$1:$V$28</definedName>
    <definedName name="_xlnm.Print_Area" localSheetId="7">'Flux de trésorerie conso'!$A$1:$G$67</definedName>
    <definedName name="_xlnm.Print_Area" localSheetId="4">'Résultat Global conso'!$A$1:$G$44</definedName>
    <definedName name="_xlnm.Print_Area" localSheetId="2">'Retrospective BS'!$A$1:$L$52</definedName>
    <definedName name="_xlnm.Print_Area" localSheetId="1">'Retrospective P&amp;L'!$A$1:$L$52</definedName>
    <definedName name="SAPFuncF4Help" localSheetId="5" hidden="1">Main.SAPF4Help()</definedName>
    <definedName name="SAPFuncF4Help" localSheetId="6" hidden="1">Main.SAPF4Help()</definedName>
    <definedName name="SAPFuncF4Help" localSheetId="0" hidden="1">Main.SAPF4Help()</definedName>
    <definedName name="SAPFuncF4Help" localSheetId="7" hidden="1">Main.SAPF4Help()</definedName>
    <definedName name="SAPFuncF4Help" localSheetId="4" hidden="1">Main.SAPF4Help()</definedName>
    <definedName name="SAPFuncF4Help" localSheetId="3" hidden="1">Main.SAPF4Help()</definedName>
    <definedName name="SAPFuncF4Help" localSheetId="2" hidden="1">Main.SAPF4Help()</definedName>
    <definedName name="SAPFuncF4Help" localSheetId="1" hidden="1">Main.SAPF4Help()</definedName>
    <definedName name="SAPFuncF4Help" hidden="1">Main.SAPF4Help()</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3" i="17" l="1"/>
  <c r="D47" i="17"/>
  <c r="D33" i="17"/>
  <c r="F32" i="18"/>
  <c r="D32" i="18"/>
  <c r="F27" i="14"/>
  <c r="F38" i="14"/>
  <c r="D38" i="14"/>
  <c r="F33" i="14"/>
  <c r="D33" i="14"/>
  <c r="D28" i="14"/>
  <c r="D29" i="14" s="1"/>
  <c r="D27" i="14"/>
  <c r="F16" i="14"/>
  <c r="D16" i="14"/>
  <c r="F30" i="13"/>
  <c r="D30" i="13"/>
  <c r="F9" i="13"/>
  <c r="F14" i="13" s="1"/>
  <c r="F17" i="13" s="1"/>
  <c r="F19" i="13" s="1"/>
  <c r="F21" i="13" s="1"/>
  <c r="D9" i="13"/>
  <c r="D14" i="13" s="1"/>
  <c r="D17" i="13" s="1"/>
  <c r="D19" i="13" s="1"/>
  <c r="D21" i="13" s="1"/>
  <c r="K49" i="19"/>
  <c r="I49" i="19"/>
  <c r="G49" i="19"/>
  <c r="E49" i="19"/>
  <c r="E50" i="19" s="1"/>
  <c r="C50" i="19"/>
  <c r="C49" i="19"/>
  <c r="K42" i="19"/>
  <c r="I42" i="19"/>
  <c r="I43" i="19" s="1"/>
  <c r="G42" i="19"/>
  <c r="E42" i="19"/>
  <c r="E43" i="19" s="1"/>
  <c r="C43" i="19"/>
  <c r="C42" i="19"/>
  <c r="K34" i="19"/>
  <c r="I34" i="19"/>
  <c r="G34" i="19"/>
  <c r="E34" i="19"/>
  <c r="K8" i="21"/>
  <c r="K11" i="21" s="1"/>
  <c r="K13" i="21" s="1"/>
  <c r="K15" i="21" s="1"/>
  <c r="I8" i="21"/>
  <c r="I11" i="21" s="1"/>
  <c r="I13" i="21" s="1"/>
  <c r="I15" i="21" s="1"/>
  <c r="G8" i="21"/>
  <c r="G11" i="21" s="1"/>
  <c r="G13" i="21" s="1"/>
  <c r="G15" i="21" s="1"/>
  <c r="E8" i="21"/>
  <c r="E11" i="21" s="1"/>
  <c r="E13" i="21" s="1"/>
  <c r="E15" i="21" s="1"/>
  <c r="C8" i="21"/>
  <c r="C11" i="21" s="1"/>
  <c r="C13" i="21" s="1"/>
  <c r="C15" i="21" s="1"/>
  <c r="K13" i="10"/>
  <c r="K15" i="10" s="1"/>
  <c r="D21" i="17"/>
  <c r="J23" i="16"/>
  <c r="V23" i="16"/>
  <c r="Z23" i="16"/>
  <c r="D45" i="18"/>
  <c r="D22" i="18"/>
  <c r="D25" i="13"/>
  <c r="G24" i="19"/>
  <c r="C24" i="19"/>
  <c r="C19" i="10"/>
  <c r="E19" i="10"/>
  <c r="E13" i="10"/>
  <c r="E15" i="10" s="1"/>
  <c r="C13" i="10"/>
  <c r="K43" i="19" l="1"/>
  <c r="I50" i="19"/>
  <c r="K50" i="19"/>
  <c r="G43" i="19"/>
  <c r="G50" i="19" s="1"/>
  <c r="U19" i="10"/>
  <c r="S19" i="10"/>
  <c r="Q19" i="10"/>
  <c r="O19" i="10"/>
  <c r="M19" i="10"/>
  <c r="K19" i="10"/>
  <c r="I19" i="10"/>
  <c r="G19" i="10"/>
  <c r="C34" i="19"/>
  <c r="K24" i="19"/>
  <c r="K15" i="19"/>
  <c r="I24" i="19"/>
  <c r="I15" i="19"/>
  <c r="G15" i="19"/>
  <c r="G25" i="19" s="1"/>
  <c r="E24" i="19"/>
  <c r="E15" i="19"/>
  <c r="C15" i="19"/>
  <c r="C25" i="19" s="1"/>
  <c r="F25" i="13"/>
  <c r="F28" i="14"/>
  <c r="F29" i="14" s="1"/>
  <c r="F45" i="18"/>
  <c r="F39" i="18"/>
  <c r="F40" i="18" s="1"/>
  <c r="D39" i="18"/>
  <c r="D40" i="18" s="1"/>
  <c r="D46" i="18" s="1"/>
  <c r="F22" i="18"/>
  <c r="F16" i="18"/>
  <c r="D16" i="18"/>
  <c r="D23" i="18" s="1"/>
  <c r="F46" i="18" l="1"/>
  <c r="I25" i="19"/>
  <c r="F23" i="18"/>
  <c r="K25" i="19"/>
  <c r="E25" i="19"/>
  <c r="X23" i="16" l="1"/>
  <c r="T23" i="16"/>
  <c r="R23" i="16"/>
  <c r="P23" i="16"/>
  <c r="N23" i="16"/>
  <c r="L23" i="16"/>
  <c r="H23" i="16"/>
  <c r="F23" i="16"/>
  <c r="D23" i="16"/>
  <c r="Z12" i="16"/>
  <c r="Z19" i="16" s="1"/>
  <c r="Z31" i="16" s="1"/>
  <c r="X12" i="16"/>
  <c r="X19" i="16" s="1"/>
  <c r="X31" i="16" s="1"/>
  <c r="V12" i="16"/>
  <c r="V19" i="16" s="1"/>
  <c r="V31" i="16" s="1"/>
  <c r="T12" i="16"/>
  <c r="T19" i="16" s="1"/>
  <c r="R12" i="16"/>
  <c r="R19" i="16" s="1"/>
  <c r="P12" i="16"/>
  <c r="P19" i="16" s="1"/>
  <c r="N12" i="16"/>
  <c r="N19" i="16" s="1"/>
  <c r="N31" i="16" s="1"/>
  <c r="L12" i="16"/>
  <c r="L19" i="16" s="1"/>
  <c r="J12" i="16"/>
  <c r="J19" i="16" s="1"/>
  <c r="J31" i="16" s="1"/>
  <c r="H12" i="16"/>
  <c r="H19" i="16" s="1"/>
  <c r="H31" i="16" s="1"/>
  <c r="F12" i="16"/>
  <c r="F19" i="16" s="1"/>
  <c r="F31" i="16" s="1"/>
  <c r="D12" i="16"/>
  <c r="D19" i="16" s="1"/>
  <c r="D31" i="16" s="1"/>
  <c r="F47" i="17"/>
  <c r="F21" i="17"/>
  <c r="P31" i="16" l="1"/>
  <c r="R31" i="16"/>
  <c r="L31" i="16"/>
  <c r="T31" i="16"/>
  <c r="O13" i="10"/>
  <c r="O15" i="10" s="1"/>
  <c r="G13" i="10" l="1"/>
  <c r="G15" i="10" s="1"/>
  <c r="S13" i="10"/>
  <c r="S15" i="10" s="1"/>
  <c r="I13" i="10"/>
  <c r="I15" i="10" s="1"/>
  <c r="U13" i="10"/>
  <c r="U15" i="10" s="1"/>
  <c r="Q13" i="10"/>
  <c r="Q15" i="10" s="1"/>
  <c r="M13" i="10" l="1"/>
  <c r="M15" i="10" s="1"/>
  <c r="C15" i="10"/>
</calcChain>
</file>

<file path=xl/sharedStrings.xml><?xml version="1.0" encoding="utf-8"?>
<sst xmlns="http://schemas.openxmlformats.org/spreadsheetml/2006/main" count="886" uniqueCount="352">
  <si>
    <t>BOMBARDIER INC.</t>
  </si>
  <si>
    <t>Total</t>
  </si>
  <si>
    <t>(1)</t>
  </si>
  <si>
    <t>(2)</t>
  </si>
  <si>
    <t>2018</t>
  </si>
  <si>
    <t>2017</t>
  </si>
  <si>
    <t>Goodwill</t>
  </si>
  <si>
    <t>Provisions</t>
  </si>
  <si>
    <t>Notes</t>
  </si>
  <si>
    <t>(3)</t>
  </si>
  <si>
    <t xml:space="preserve">           Total</t>
  </si>
  <si>
    <r>
      <rPr>
        <vertAlign val="superscript"/>
        <sz val="8"/>
        <rFont val="Arial"/>
        <family val="2"/>
      </rPr>
      <t>(1)</t>
    </r>
  </si>
  <si>
    <r>
      <rPr>
        <vertAlign val="superscript"/>
        <sz val="8"/>
        <rFont val="Arial"/>
        <family val="2"/>
      </rPr>
      <t>(2)</t>
    </r>
    <r>
      <rPr>
        <sz val="8"/>
        <rFont val="Arial"/>
        <family val="2"/>
      </rPr>
      <t xml:space="preserve">
</t>
    </r>
    <r>
      <rPr>
        <vertAlign val="superscript"/>
        <sz val="8"/>
        <rFont val="Arial"/>
        <family val="2"/>
      </rPr>
      <t xml:space="preserve">
</t>
    </r>
    <r>
      <rPr>
        <sz val="8"/>
        <rFont val="Arial"/>
        <family val="2"/>
      </rPr>
      <t xml:space="preserve">
</t>
    </r>
  </si>
  <si>
    <r>
      <rPr>
        <vertAlign val="superscript"/>
        <sz val="8"/>
        <rFont val="Arial"/>
        <family val="2"/>
      </rPr>
      <t>(3)</t>
    </r>
  </si>
  <si>
    <t>(4)</t>
  </si>
  <si>
    <t>(5)</t>
  </si>
  <si>
    <t>Revenus</t>
  </si>
  <si>
    <t>Marge brute</t>
  </si>
  <si>
    <t xml:space="preserve">Charges de vente et d'administration </t>
  </si>
  <si>
    <t>R et D</t>
  </si>
  <si>
    <t>RAII</t>
  </si>
  <si>
    <t>Revenus de financement</t>
  </si>
  <si>
    <t>Résultat net</t>
  </si>
  <si>
    <t>Attributable aux</t>
  </si>
  <si>
    <t xml:space="preserve">  Détenteur d'instruments de capitaux propres de Bombardier Inc.</t>
  </si>
  <si>
    <t>Les notes font partie intégrante de ces états financiers consolidés.</t>
  </si>
  <si>
    <t>ÉTATS DU RÉSULTAT CONSOLIDÉS</t>
  </si>
  <si>
    <t>Pour les exercices clos les 31 décembre</t>
  </si>
  <si>
    <t>(en millions de dollars américains, sauf les montants par action)</t>
  </si>
  <si>
    <t>(en millions de dollars américains)</t>
  </si>
  <si>
    <t>AERG</t>
  </si>
  <si>
    <t xml:space="preserve">      ECC</t>
  </si>
  <si>
    <t>Total des AERG</t>
  </si>
  <si>
    <t>Total du résultat global</t>
  </si>
  <si>
    <t>Attribuable aux</t>
  </si>
  <si>
    <r>
      <t xml:space="preserve"> </t>
    </r>
    <r>
      <rPr>
        <sz val="9"/>
        <rFont val="Arial"/>
        <family val="2"/>
      </rPr>
      <t xml:space="preserve">     Incidence des fluctuations de taux de change</t>
    </r>
  </si>
  <si>
    <t>Activités d'investissement</t>
  </si>
  <si>
    <t>Autres</t>
  </si>
  <si>
    <t>Activités de financement</t>
  </si>
  <si>
    <t>ÉTATS DES VARIATIONS DES CAPITAUX PROPRES CONSOLIDÉS</t>
  </si>
  <si>
    <t>Pour les exercices clos les</t>
  </si>
  <si>
    <t xml:space="preserve">  Options exercées</t>
  </si>
  <si>
    <t xml:space="preserve">  Actions distribuées - Régimes d'UAR</t>
  </si>
  <si>
    <t xml:space="preserve"> Total du résultat global</t>
  </si>
  <si>
    <t>Actions ordinaires</t>
  </si>
  <si>
    <t>Bons de sous-cription</t>
  </si>
  <si>
    <t>Surplus d'apport</t>
  </si>
  <si>
    <t>Juste valeur par le biais des AERG</t>
  </si>
  <si>
    <t>Couverture de flux de trésorerie</t>
  </si>
  <si>
    <t>ECC</t>
  </si>
  <si>
    <t xml:space="preserve">              Participations ne donnant pas le contrôle</t>
  </si>
  <si>
    <t>Total des capitaux propres (déficit)</t>
  </si>
  <si>
    <t xml:space="preserve">  Total du résultat global</t>
  </si>
  <si>
    <t xml:space="preserve">    Résultat net</t>
  </si>
  <si>
    <t xml:space="preserve">    AERG</t>
  </si>
  <si>
    <t>ÉTATS DE LA SITUATION FINANCIÈRE CONSOLIDÉS</t>
  </si>
  <si>
    <t>Aux</t>
  </si>
  <si>
    <t>Actifs</t>
  </si>
  <si>
    <t>31 décembre</t>
  </si>
  <si>
    <t>Trésorerie et équivalents de trésorerie</t>
  </si>
  <si>
    <t>$</t>
  </si>
  <si>
    <t>Créances clients et autres débiteurs</t>
  </si>
  <si>
    <t>Actifs sur contrat</t>
  </si>
  <si>
    <t>Stocks</t>
  </si>
  <si>
    <t>Autres actifs financiers</t>
  </si>
  <si>
    <t>Autres actifs</t>
  </si>
  <si>
    <t>Actifs détenus en vue de la vente</t>
  </si>
  <si>
    <t>Actifs courants</t>
  </si>
  <si>
    <t>Immobilisations corporelles</t>
  </si>
  <si>
    <t>Outillage des programmes aéronautiques</t>
  </si>
  <si>
    <t>Impôts sur le résultat différés</t>
  </si>
  <si>
    <t>Actifs non courants</t>
  </si>
  <si>
    <t>Passifs</t>
  </si>
  <si>
    <t>Fournisseurs et autres créditeurs</t>
  </si>
  <si>
    <t>Passifs sur contrat</t>
  </si>
  <si>
    <t>Autres passifs financiers</t>
  </si>
  <si>
    <t>Autres passifs</t>
  </si>
  <si>
    <t>Passifs courants</t>
  </si>
  <si>
    <t>Dette à long terme</t>
  </si>
  <si>
    <t>Avantages de retraite</t>
  </si>
  <si>
    <t>Passifs non courants</t>
  </si>
  <si>
    <t>Capitaux propres (déficit)</t>
  </si>
  <si>
    <t>Attribuables aux détenteurs d'instruments de capitaux</t>
  </si>
  <si>
    <t>propres de Bombardier Inc.</t>
  </si>
  <si>
    <t>Attribuables aux participations ne donnant pas le contrôle</t>
  </si>
  <si>
    <t>Engagements et éventualités</t>
  </si>
  <si>
    <t>RÉTROSPECTIVE FINANCIÈRE (SUITE)</t>
  </si>
  <si>
    <t>Aux 31 décembre</t>
  </si>
  <si>
    <t>Attribuables aux détenteurs d'instruments de</t>
  </si>
  <si>
    <t>capitaux propres de Bombardier Inc.</t>
  </si>
  <si>
    <t>Attribuables aux participations ne donnant pas</t>
  </si>
  <si>
    <t>le contrôle</t>
  </si>
  <si>
    <t>DONNÉES TRIMESTRIELLES (NON AUDITÉES)</t>
  </si>
  <si>
    <t>Exercices</t>
  </si>
  <si>
    <t>RAI</t>
  </si>
  <si>
    <t>Impôts sur le résultat</t>
  </si>
  <si>
    <t>Participations ne donnant pas le contrôle</t>
  </si>
  <si>
    <t>RPA (en dollars)</t>
  </si>
  <si>
    <t>0,00</t>
  </si>
  <si>
    <t>Fourchette du cours des actions classe B à droits de vote limités (en dollars canadiens)</t>
  </si>
  <si>
    <t>Haut</t>
  </si>
  <si>
    <t>3,24</t>
  </si>
  <si>
    <t>Bas</t>
  </si>
  <si>
    <t>1,96</t>
  </si>
  <si>
    <t>RÉTROSPECTIVE FINANCIÈRE</t>
  </si>
  <si>
    <t>(en millions de dollars américains, sauf les montants par action et le nombre d'actions ordinaires)</t>
  </si>
  <si>
    <t>Éléments spéciaux</t>
  </si>
  <si>
    <t>Charges de financement</t>
  </si>
  <si>
    <t>Information générale</t>
  </si>
  <si>
    <t>Dividende par action ordinaire (en dollars canadiens)</t>
  </si>
  <si>
    <t>Classe A</t>
  </si>
  <si>
    <t>Classe B à droits de vote limités</t>
  </si>
  <si>
    <t>Dividende par action privilégiée (en dollars canadiens)</t>
  </si>
  <si>
    <t>Série 2</t>
  </si>
  <si>
    <t>0,72</t>
  </si>
  <si>
    <t>Série 3</t>
  </si>
  <si>
    <t>1,00</t>
  </si>
  <si>
    <t>0,89</t>
  </si>
  <si>
    <t>Série 4</t>
  </si>
  <si>
    <t>1,56</t>
  </si>
  <si>
    <t>Fourchette du cours de l'action (en dollars canadiens)</t>
  </si>
  <si>
    <t>Actions classe A</t>
  </si>
  <si>
    <t>3,25</t>
  </si>
  <si>
    <t>1,87</t>
  </si>
  <si>
    <t>Clôture</t>
  </si>
  <si>
    <t>3,05</t>
  </si>
  <si>
    <t>2,33</t>
  </si>
  <si>
    <t>Actions classe B à droits de vote limités</t>
  </si>
  <si>
    <t>2,28</t>
  </si>
  <si>
    <t>3,03</t>
  </si>
  <si>
    <t>Nombre d'actions ordinaires (en millions)</t>
  </si>
  <si>
    <t>Valeur comptable par action ordinaire (en dollars)</t>
  </si>
  <si>
    <t>(3,20)</t>
  </si>
  <si>
    <r>
      <t>retraité</t>
    </r>
    <r>
      <rPr>
        <i/>
        <vertAlign val="superscript"/>
        <sz val="9"/>
        <rFont val="Arial"/>
        <family val="2"/>
      </rPr>
      <t>(2)</t>
    </r>
  </si>
  <si>
    <t>Quatrième trimestre</t>
  </si>
  <si>
    <t>Troisième trimestre</t>
  </si>
  <si>
    <t>Deuxième trimestre</t>
  </si>
  <si>
    <t>Premier trimestre</t>
  </si>
  <si>
    <t>Perte sur remboursement de dette à long terme</t>
  </si>
  <si>
    <t>Dividendes reçus de participations dans des coentreprises et des entreprises associées</t>
  </si>
  <si>
    <t>Produit net de l’émission de dette à long terme</t>
  </si>
  <si>
    <t>Dividendes versés – actions privilégiées</t>
  </si>
  <si>
    <t xml:space="preserve">Incidence des fluctuations de taux de change sur la trésorerie et les équivalents de trésorerie	</t>
  </si>
  <si>
    <t>Intérêts</t>
  </si>
  <si>
    <t>Trésorerie reçue pour</t>
  </si>
  <si>
    <t>Les montants payés ou reçus au titre des intérêts sont reflétés comme flux de trésorerie liés aux activités opérationnelles, sauf s’ils ont été capitalisés dans les immobilisations corporelles ou incorporelles, auquel cas ils sont pris en compte dans les flux de trésorerie liés aux activités d’investissement. Les montants payés ou reçus au titre des impôts sur le résultat sont présentés dans les flux de trésorerie liés aux activités opérationnelles.</t>
  </si>
  <si>
    <t xml:space="preserve">     Impôts sur le résultat</t>
  </si>
  <si>
    <t xml:space="preserve">  Dividendes - actions privilégiées, déduction faite de l'impôt</t>
  </si>
  <si>
    <t xml:space="preserve">  Charge à base d'actions</t>
  </si>
  <si>
    <t>Actions privilégiées</t>
  </si>
  <si>
    <t xml:space="preserve">     Réévaluation des régimes à prestations définies</t>
  </si>
  <si>
    <t xml:space="preserve">Charge à base d'actions </t>
  </si>
  <si>
    <t>Activités opérationnelles</t>
  </si>
  <si>
    <t>Trésorerie versée pour</t>
  </si>
  <si>
    <t>Capital social</t>
  </si>
  <si>
    <t>Cumul des AERG</t>
  </si>
  <si>
    <t>Résultats non distribués (deficit)</t>
  </si>
  <si>
    <t>Actifs financiers à la juste valeur par le biais des AERG</t>
  </si>
  <si>
    <t xml:space="preserve">     Détenteurs d'instruments de capitaux propres de Bombardier Inc.</t>
  </si>
  <si>
    <t>ÉTATS DU RÉSULTAT GLOBAL CONSOLIDÉS</t>
  </si>
  <si>
    <t>Placement dans des parts sans droit de vote de SCAC</t>
  </si>
  <si>
    <t>Coût des ventes</t>
  </si>
  <si>
    <t xml:space="preserve">Éléments qui peuvent être reclassés en résultat net </t>
  </si>
  <si>
    <t xml:space="preserve">      Perte nette sur instruments financiers dérivés</t>
  </si>
  <si>
    <t xml:space="preserve">      Impôts sur le résultat</t>
  </si>
  <si>
    <t>Éléments jamais reclassés en résultat net</t>
  </si>
  <si>
    <t xml:space="preserve">  Instruments de capitaux propres à la juste valeur par le biais des AERG</t>
  </si>
  <si>
    <t>Attribuables aux détenteurs d'instruments de capitaux propres de Bombardier Inc.</t>
  </si>
  <si>
    <t>ÉTATS DES FLUX DE TRÉSORERIE CONSOLIDÉS</t>
  </si>
  <si>
    <t>Éléments sans effet de trésorerie</t>
  </si>
  <si>
    <t>Quote-part des résultats de participations dans des coentreprises et des entreprises associées</t>
  </si>
  <si>
    <t>Additions aux immobilisations corporelles et incorporelles</t>
  </si>
  <si>
    <t>Produit de la cession d'immobilisations corporelles et incorporelles</t>
  </si>
  <si>
    <t>2019</t>
  </si>
  <si>
    <t>(0,11)</t>
  </si>
  <si>
    <t>0,01</t>
  </si>
  <si>
    <t>(0,29)</t>
  </si>
  <si>
    <t>(0,17)</t>
  </si>
  <si>
    <t>(0,01)</t>
  </si>
  <si>
    <t>0,06</t>
  </si>
  <si>
    <t>(0,19)</t>
  </si>
  <si>
    <t>(0,12)</t>
  </si>
  <si>
    <t>(0,65)</t>
  </si>
  <si>
    <t>(0,10)</t>
  </si>
  <si>
    <t>1,97</t>
  </si>
  <si>
    <t>0,26</t>
  </si>
  <si>
    <t>0,58</t>
  </si>
  <si>
    <t>0,51</t>
  </si>
  <si>
    <t>0,33</t>
  </si>
  <si>
    <t>0,69</t>
  </si>
  <si>
    <t>0,39</t>
  </si>
  <si>
    <t>0,38</t>
  </si>
  <si>
    <t>1,53</t>
  </si>
  <si>
    <t>(0,18)</t>
  </si>
  <si>
    <t>(0,23)</t>
  </si>
  <si>
    <t>(0,14)</t>
  </si>
  <si>
    <t>0,99</t>
  </si>
  <si>
    <t>2,02</t>
  </si>
  <si>
    <t>0,82</t>
  </si>
  <si>
    <t>0,48</t>
  </si>
  <si>
    <t>3,08</t>
  </si>
  <si>
    <t>1,57</t>
  </si>
  <si>
    <t>1,94</t>
  </si>
  <si>
    <t>1,93</t>
  </si>
  <si>
    <t>(3,49)</t>
  </si>
  <si>
    <t>(0,08)</t>
  </si>
  <si>
    <t>(0,37)</t>
  </si>
  <si>
    <t>0,05</t>
  </si>
  <si>
    <t>(0,47)</t>
  </si>
  <si>
    <t>Résultat net des activités poursuivies</t>
  </si>
  <si>
    <t>Résultat net des activités abandonnées</t>
  </si>
  <si>
    <r>
      <t>RAII ajusté</t>
    </r>
    <r>
      <rPr>
        <b/>
        <vertAlign val="superscript"/>
        <sz val="9"/>
        <rFont val="Arial"/>
        <family val="2"/>
      </rPr>
      <t>(2)</t>
    </r>
  </si>
  <si>
    <r>
      <t>Résultat net ajusté des activités poursuivies</t>
    </r>
    <r>
      <rPr>
        <b/>
        <vertAlign val="superscript"/>
        <sz val="8"/>
        <rFont val="Arial"/>
        <family val="2"/>
      </rPr>
      <t>(2)</t>
    </r>
  </si>
  <si>
    <t>Activités abandonées - de base</t>
  </si>
  <si>
    <t>Activités abandonées - dilué</t>
  </si>
  <si>
    <r>
      <t>Amortissement</t>
    </r>
    <r>
      <rPr>
        <vertAlign val="superscript"/>
        <sz val="8"/>
        <rFont val="Arial"/>
        <family val="2"/>
      </rPr>
      <t>(4)</t>
    </r>
  </si>
  <si>
    <t xml:space="preserve">D'après l'état des flux de trésorerie de nos états financiers consolidés. </t>
  </si>
  <si>
    <t>Tranche courante de la dette à long terme</t>
  </si>
  <si>
    <t>Résultat net lié aux activités poursuivies</t>
  </si>
  <si>
    <t>Résultat net lié aux activités abandonnées</t>
  </si>
  <si>
    <t>Résultat net attribuable aux détenteurs d'instruments de capitaux propres de</t>
  </si>
  <si>
    <t>Activités poursuivies</t>
  </si>
  <si>
    <t>Activités abandonnées</t>
  </si>
  <si>
    <t>Variation nette liée aux couvertures de flux de trésorerie</t>
  </si>
  <si>
    <t xml:space="preserve">  Avantages de retraite</t>
  </si>
  <si>
    <t xml:space="preserve">Total du résultat global attribuable aux détenteurs d'instruments de </t>
  </si>
  <si>
    <t xml:space="preserve">  capitaux propres de Bombardier Inc. </t>
  </si>
  <si>
    <r>
      <t xml:space="preserve">      Reclassement en résultat ou dans l'actif non financier connexe</t>
    </r>
    <r>
      <rPr>
        <vertAlign val="superscript"/>
        <sz val="9"/>
        <color rgb="FF000000"/>
        <rFont val="Arial"/>
        <family val="2"/>
      </rPr>
      <t>(1)(2)</t>
    </r>
  </si>
  <si>
    <t xml:space="preserve">
Pertes de réévaluation</t>
  </si>
  <si>
    <t>Gains sur cession d'une participation dans une entreprise associée et d'activités</t>
  </si>
  <si>
    <t>Produit net de la cession d'une participation dans une entreprise associée et d'activités</t>
  </si>
  <si>
    <r>
      <t>Activités poursuivies - ajusté</t>
    </r>
    <r>
      <rPr>
        <vertAlign val="superscript"/>
        <sz val="8"/>
        <rFont val="Arial"/>
        <family val="2"/>
      </rPr>
      <t>(2)</t>
    </r>
  </si>
  <si>
    <r>
      <t>Amortissement</t>
    </r>
    <r>
      <rPr>
        <vertAlign val="superscript"/>
        <sz val="9"/>
        <color rgb="FF000000"/>
        <rFont val="Arial"/>
        <family val="2"/>
      </rPr>
      <t>(1)</t>
    </r>
    <r>
      <rPr>
        <sz val="9"/>
        <color rgb="FF000000"/>
        <rFont val="Arial"/>
        <family val="2"/>
      </rPr>
      <t xml:space="preserve"> </t>
    </r>
  </si>
  <si>
    <t>Détenteurs d'instruments de capitaux 
  propres de Bombardier Inc.</t>
  </si>
  <si>
    <t>Détenteurs d'instruments de capitaux propres 
  de Bombardier Inc.</t>
  </si>
  <si>
    <r>
      <t>Additions nettes aux immobilisations corporelles et incorporelles</t>
    </r>
    <r>
      <rPr>
        <vertAlign val="superscript"/>
        <sz val="9"/>
        <rFont val="Arial"/>
        <family val="2"/>
      </rPr>
      <t>(4)</t>
    </r>
  </si>
  <si>
    <r>
      <t>Charges de dépréciation (reprises) des 
  immobilisations corporelles et incorporelles</t>
    </r>
    <r>
      <rPr>
        <vertAlign val="superscript"/>
        <sz val="8"/>
        <rFont val="Arial"/>
        <family val="2"/>
      </rPr>
      <t>(4)</t>
    </r>
  </si>
  <si>
    <t xml:space="preserve">  Bombardier Inc. </t>
  </si>
  <si>
    <t xml:space="preserve">     Placements nets dans les établissements à l'étranger</t>
  </si>
  <si>
    <t>Autres 
résultats non distribués (déficit)</t>
  </si>
  <si>
    <t xml:space="preserve">  Dividendes versés aux participations ne donnant pas le contrôle</t>
  </si>
  <si>
    <t>Émission de participations ne donnant pas le contrôle</t>
  </si>
  <si>
    <t>Diminution nette de la trésorerie et des équivalents de trésorerie</t>
  </si>
  <si>
    <t>Dividendes versés aux participations ne donnant pas le contrôle</t>
  </si>
  <si>
    <t>2020</t>
  </si>
  <si>
    <r>
      <t xml:space="preserve"> Au 1</t>
    </r>
    <r>
      <rPr>
        <vertAlign val="superscript"/>
        <sz val="9"/>
        <color rgb="FF000000"/>
        <rFont val="Arial"/>
        <family val="2"/>
      </rPr>
      <t xml:space="preserve">er </t>
    </r>
    <r>
      <rPr>
        <sz val="9"/>
        <color rgb="FF000000"/>
        <rFont val="Arial"/>
        <family val="2"/>
      </rPr>
      <t>janvier 2020</t>
    </r>
  </si>
  <si>
    <t xml:space="preserve"> Au 31 décembre 2010</t>
  </si>
  <si>
    <t xml:space="preserve"> Au 31 décembre 2021</t>
  </si>
  <si>
    <r>
      <t>Charge de financement</t>
    </r>
    <r>
      <rPr>
        <vertAlign val="superscript"/>
        <sz val="9"/>
        <rFont val="Arial"/>
        <family val="2"/>
      </rPr>
      <t>(1)</t>
    </r>
  </si>
  <si>
    <r>
      <t>Revenus de financement</t>
    </r>
    <r>
      <rPr>
        <vertAlign val="superscript"/>
        <sz val="9"/>
        <rFont val="Arial"/>
        <family val="2"/>
      </rPr>
      <t>(1)</t>
    </r>
  </si>
  <si>
    <t xml:space="preserve">Activités abandonnées - de base </t>
  </si>
  <si>
    <t xml:space="preserve">Activités abandonnées - dilué </t>
  </si>
  <si>
    <t xml:space="preserve"> Les montants présentés sur une base annuelle peuvent ne pas correspondre à la somme des montants des quatre trimestres, étant donné que certains reclassements des charges de financement aux revenus de financement trimestriels, et inversement, ont été effectués sur une base cumulative.</t>
  </si>
  <si>
    <t>0,46</t>
  </si>
  <si>
    <t>1,45</t>
  </si>
  <si>
    <t>(0,16)</t>
  </si>
  <si>
    <t>2,23</t>
  </si>
  <si>
    <t>1,26</t>
  </si>
  <si>
    <t>1,32</t>
  </si>
  <si>
    <t>0,85</t>
  </si>
  <si>
    <t>2,18</t>
  </si>
  <si>
    <t>2,13</t>
  </si>
  <si>
    <t>0,98</t>
  </si>
  <si>
    <t>Revenus à l'exportation provenant du Canada</t>
  </si>
  <si>
    <t>Transport a été classé à titre d’activités abandonnées au 31 décembre 2020. Par conséquent, les résultats opérationnels des périodes correspondantes ont été retraités.</t>
  </si>
  <si>
    <t>2,20</t>
  </si>
  <si>
    <t>2,14</t>
  </si>
  <si>
    <t>(0,15)</t>
  </si>
  <si>
    <t>0,61</t>
  </si>
  <si>
    <t>0,76</t>
  </si>
  <si>
    <t>1,73</t>
  </si>
  <si>
    <t>1,68</t>
  </si>
  <si>
    <t>(1,44)</t>
  </si>
  <si>
    <t>(4,03)</t>
  </si>
  <si>
    <t>0,09</t>
  </si>
  <si>
    <t>0,10</t>
  </si>
  <si>
    <t>0,03</t>
  </si>
  <si>
    <t>0,90</t>
  </si>
  <si>
    <t>5,60</t>
  </si>
  <si>
    <t>1,70</t>
  </si>
  <si>
    <t>2,08</t>
  </si>
  <si>
    <t>5,58</t>
  </si>
  <si>
    <t>1,59</t>
  </si>
  <si>
    <t>2,03</t>
  </si>
  <si>
    <t>(2,63)</t>
  </si>
  <si>
    <t>(1)(2)</t>
  </si>
  <si>
    <t>Autres (charges) revenus</t>
  </si>
  <si>
    <r>
      <t xml:space="preserve">  Participations ne donnant pas le contrôle</t>
    </r>
    <r>
      <rPr>
        <vertAlign val="superscript"/>
        <sz val="8"/>
        <color rgb="FF000000"/>
        <rFont val="Arial"/>
        <family val="2"/>
      </rPr>
      <t>(1)</t>
    </r>
  </si>
  <si>
    <t>Activités abandonnées de base</t>
  </si>
  <si>
    <t>Activités abandonnées dilué</t>
  </si>
  <si>
    <t>Total de base</t>
  </si>
  <si>
    <r>
      <t>Activités abandonnées</t>
    </r>
    <r>
      <rPr>
        <vertAlign val="superscript"/>
        <sz val="8"/>
        <color rgb="FF000000"/>
        <rFont val="Arial"/>
        <family val="2"/>
      </rPr>
      <t>(4)</t>
    </r>
  </si>
  <si>
    <t>Passifs directement liés aux actifs détenus en vue de la vente</t>
  </si>
  <si>
    <r>
      <t xml:space="preserve">  Annulation de bons de souscription</t>
    </r>
    <r>
      <rPr>
        <vertAlign val="superscript"/>
        <sz val="9"/>
        <color rgb="FF000000"/>
        <rFont val="Arial"/>
        <family val="2"/>
      </rPr>
      <t>(1)</t>
    </r>
  </si>
  <si>
    <r>
      <t xml:space="preserve">  Émission de la participation ne donnant pas le contrôle</t>
    </r>
    <r>
      <rPr>
        <vertAlign val="superscript"/>
        <sz val="8"/>
        <color rgb="FF000000"/>
        <rFont val="Arial"/>
        <family val="2"/>
      </rPr>
      <t>(2)</t>
    </r>
  </si>
  <si>
    <r>
      <t xml:space="preserve">  Cession d'activités</t>
    </r>
    <r>
      <rPr>
        <vertAlign val="superscript"/>
        <sz val="8"/>
        <color rgb="FF000000"/>
        <rFont val="Arial"/>
        <family val="2"/>
      </rPr>
      <t>(3)</t>
    </r>
  </si>
  <si>
    <r>
      <t xml:space="preserve">  Expiration de bons de souscription</t>
    </r>
    <r>
      <rPr>
        <vertAlign val="superscript"/>
        <sz val="9"/>
        <color rgb="FF000000"/>
        <rFont val="Arial"/>
        <family val="2"/>
      </rPr>
      <t>(5)</t>
    </r>
  </si>
  <si>
    <r>
      <t>(4)</t>
    </r>
    <r>
      <rPr>
        <sz val="8"/>
        <color rgb="FF000000"/>
        <rFont val="Arial"/>
        <family val="2"/>
      </rPr>
      <t xml:space="preserve"> Pour l’exercice 2021, la Société a acheté 40,8 millions d’actions classe B (droits de vote limités) en vue du règlement d’obligations futures aux termes des régimes d’UAR et d’UAI à l’intention des employés de la Société, voir la Note 29 – Capital social.</t>
    </r>
  </si>
  <si>
    <r>
      <rPr>
        <vertAlign val="superscript"/>
        <sz val="8"/>
        <color rgb="FF000000"/>
        <rFont val="Arial"/>
        <family val="2"/>
      </rPr>
      <t>(3)</t>
    </r>
    <r>
      <rPr>
        <sz val="8"/>
        <color rgb="FF000000"/>
        <rFont val="Arial"/>
        <family val="2"/>
      </rPr>
      <t xml:space="preserve"> En lien avec la vente de Transport, voir la Note 28 – Cession d’activités pour plus de détails.</t>
    </r>
  </si>
  <si>
    <r>
      <rPr>
        <vertAlign val="superscript"/>
        <sz val="8"/>
        <color rgb="FF000000"/>
        <rFont val="Arial"/>
        <family val="2"/>
      </rPr>
      <t>(2)</t>
    </r>
    <r>
      <rPr>
        <sz val="8"/>
        <color rgb="FF000000"/>
        <rFont val="Arial"/>
        <family val="2"/>
      </rPr>
      <t xml:space="preserve"> La Caisse a investi un montant en capital de 350 millions € (386 millions $) dans BT Holdco. </t>
    </r>
  </si>
  <si>
    <r>
      <rPr>
        <vertAlign val="superscript"/>
        <sz val="8"/>
        <color rgb="FF000000"/>
        <rFont val="Arial"/>
        <family val="2"/>
      </rPr>
      <t xml:space="preserve">(1) </t>
    </r>
    <r>
      <rPr>
        <sz val="8"/>
        <color rgb="FF000000"/>
        <rFont val="Arial"/>
        <family val="2"/>
      </rPr>
      <t xml:space="preserve">Après la vente de ses participations résiduelles dans SCAC, la Société a annulé les bons de souscription détenus par Airbus. </t>
    </r>
  </si>
  <si>
    <t>Charges de dépréciation des immobilisations corporelles</t>
  </si>
  <si>
    <t>Variation nette des soldes hors caisse</t>
  </si>
  <si>
    <t>Flux de trésorerie liés aux activités opérationnelles - total</t>
  </si>
  <si>
    <t>Flux de trésorerie liés aux activités opérationnelles - activités abandonnées</t>
  </si>
  <si>
    <t>Flux de trésorerie liés aux activités opérationnelles - activités poursuivies</t>
  </si>
  <si>
    <t>Produit de la vente des actions d'Alstom</t>
  </si>
  <si>
    <t xml:space="preserve">Retrait de la trésorerie et des équivalents de trésorerie de SCAC du périmètre de consolidation </t>
  </si>
  <si>
    <t>Flux de trésorerie liés aux activités d'investissement - total</t>
  </si>
  <si>
    <t>Flux de trésorerie liés aux activités d'investissement - activités abandonnées</t>
  </si>
  <si>
    <t>Flux de trésorerie liés aux activités d'investissement - activités poursuivies</t>
  </si>
  <si>
    <t>Remboursements de dette à long terme</t>
  </si>
  <si>
    <t>Variation nette des emprunts à court terme liés à Transport</t>
  </si>
  <si>
    <r>
      <t>Paiement d'obligations locatives</t>
    </r>
    <r>
      <rPr>
        <vertAlign val="superscript"/>
        <sz val="9"/>
        <color rgb="FF000000"/>
        <rFont val="Arial"/>
        <family val="2"/>
      </rPr>
      <t>(2)</t>
    </r>
  </si>
  <si>
    <t>Émission d'actions classe B</t>
  </si>
  <si>
    <t>Achat d’actions classe B détenues en fiducie dans le cadre des régimes d’UAR et d’UAI</t>
  </si>
  <si>
    <r>
      <t>Trésorerie et équivalents de trésorerie au début de l'exercice</t>
    </r>
    <r>
      <rPr>
        <b/>
        <vertAlign val="superscript"/>
        <sz val="9"/>
        <color rgb="FF000000"/>
        <rFont val="Arial"/>
        <family val="2"/>
      </rPr>
      <t>(3)</t>
    </r>
  </si>
  <si>
    <r>
      <t>Trésorerie et équivalents de trésorerie à la fin de l'exercice</t>
    </r>
    <r>
      <rPr>
        <b/>
        <vertAlign val="superscript"/>
        <sz val="9"/>
        <color rgb="FF000000"/>
        <rFont val="Arial"/>
        <family val="2"/>
      </rPr>
      <t>(3)</t>
    </r>
  </si>
  <si>
    <r>
      <t>Information supplémentaire</t>
    </r>
    <r>
      <rPr>
        <b/>
        <vertAlign val="superscript"/>
        <sz val="9"/>
        <color rgb="FF000000"/>
        <rFont val="Arial"/>
        <family val="2"/>
      </rPr>
      <t>(4)(5)</t>
    </r>
  </si>
  <si>
    <t>Comprend 28 millions $ correspondant à un amortissement d’actifs au titre de droits d’utilisation pour l’exercice 2021 (83 millions $ pour l’exercice 2020).</t>
  </si>
  <si>
    <t xml:space="preserve">Aux fins de présentation à l’état des flux de trésorerie, la trésorerie et les équivalents de trésorerie comprennent la trésorerie reclassée à titre d’actifs détenus en vue de la vente. Voir la Note 28 – Cession d’activités pour plus de détails. </t>
  </si>
  <si>
    <t>Les intérêts payés comprennent les intérêts sur la dette à long terme, compte tenu de l’incidence des couvertures, le cas échéant, excluant les coûts initiaux payés relatifs à la négociation de facilités d’emprunt ou de crédit, l’intérêt payé sur les obligations locatives et l’intérêt payé sur la prolongation des délais de règlement des comptes fournisseurs. Les intérêts reçus comprennent les intérêts reçus relatifs à la trésorerie et aux équivalents de trésorerie, aux placements dans des titres, et la tranche d’intérêts liée au règlement d’un swap de taux d’intérêt, le cas échéant.</t>
  </si>
  <si>
    <t>20, 21</t>
  </si>
  <si>
    <t>7, 20</t>
  </si>
  <si>
    <t>6, 7, 28</t>
  </si>
  <si>
    <t>7, 8</t>
  </si>
  <si>
    <r>
      <t xml:space="preserve">  Actions achetées - Régimes d'UAR</t>
    </r>
    <r>
      <rPr>
        <vertAlign val="superscript"/>
        <sz val="9"/>
        <rFont val="Arial"/>
        <family val="2"/>
      </rPr>
      <t>(4)</t>
    </r>
  </si>
  <si>
    <r>
      <t>(5)</t>
    </r>
    <r>
      <rPr>
        <sz val="8"/>
        <color rgb="FF000000"/>
        <rFont val="Arial"/>
        <family val="2"/>
      </rPr>
      <t xml:space="preserve"> Le 30 juin 2021 et le 1er septembre 2021, 100 millions de bons de souscription détenus par Investissement Québec sont arrivés à échéance. Voir la Note 29 – Capital social.</t>
    </r>
  </si>
  <si>
    <t xml:space="preserve">     Gain net (perte nette) non réalisé(e)</t>
  </si>
  <si>
    <t>Gain net non réalisé</t>
  </si>
  <si>
    <t>Comprend un gain de 29 millions $ reclassé à l’actif non financier connexe pour l’exercice 2021 (perte de 19 millions $ pour l’exercice 2020)</t>
  </si>
  <si>
    <t>Voir la Note 28 – Cession d’activités pour plus de détails.</t>
  </si>
  <si>
    <t>Le résultat net attribuable aux participations ne donnant pas le contrôle est lié aux activités abandonnées, voir la Note 28 – Cession d’activités pour plus de détails.</t>
  </si>
  <si>
    <t>Activités poursuivies de base et dilué</t>
  </si>
  <si>
    <t xml:space="preserve">Total dilué </t>
  </si>
  <si>
    <t xml:space="preserve">Le résultat net attribuable aux participations ne donnant pas le contrôle est lié aux activités abandonnées, voir la Note 28 – Cession d’activités pour plus de détails. </t>
  </si>
  <si>
    <t>Passifs directement rattachés à des actifs détenus en vue de la vente</t>
  </si>
  <si>
    <t>Activités poursuivies - de base et dilué</t>
  </si>
  <si>
    <r>
      <t>(Dressées conformément à IAS 34,</t>
    </r>
    <r>
      <rPr>
        <b/>
        <i/>
        <sz val="9"/>
        <rFont val="Arial"/>
        <family val="2"/>
      </rPr>
      <t xml:space="preserve"> Information financière intermédiaire</t>
    </r>
    <r>
      <rPr>
        <b/>
        <sz val="9"/>
        <rFont val="Arial"/>
        <family val="2"/>
      </rPr>
      <t>, à l'exception des fourchettes des cours)</t>
    </r>
  </si>
  <si>
    <t>Mesures financières non conformes aux PCGR. Une mesure financière non conforme aux PCGR ne constitue pas une mesure financière normalisée selon le référentiel d’information financière appliqué pour établir nos états financiers et il pourrait être impossible de la comparer à des mesures financières similaires présentées par d’autres émetteurs. Se reporter à la rubrique Mesures financières non conformes aux PCGR et autres mesures financières pour la définition de ces indicateurs et pour le rapprochement des mesures les plus comparables des IFRS.</t>
  </si>
  <si>
    <r>
      <t xml:space="preserve">Les soldes ne comprennent pas l’incidence de l’adoption d’IFRS 16, </t>
    </r>
    <r>
      <rPr>
        <i/>
        <sz val="8"/>
        <rFont val="Arial"/>
        <family val="2"/>
      </rPr>
      <t>Contrats de location</t>
    </r>
    <r>
      <rPr>
        <sz val="8"/>
        <rFont val="Arial"/>
        <family val="2"/>
      </rPr>
      <t>, qui s’est traduite par la comptabilisation d’actifs au titre de droits d’utilisation dans les Immobilisations corporelles, et d’obligations locatives dans les Autres passifs financiers, totalisant respectivement 554 millions $ et 568 millions $ au 1er janvier 2019.</t>
    </r>
  </si>
  <si>
    <t>Additions à l’encaisse affectée</t>
  </si>
  <si>
    <r>
      <t xml:space="preserve">     Participations ne donnant pas le cont</t>
    </r>
    <r>
      <rPr>
        <sz val="9"/>
        <rFont val="Arial"/>
        <family val="2"/>
      </rPr>
      <t>rôle</t>
    </r>
    <r>
      <rPr>
        <vertAlign val="superscript"/>
        <sz val="9"/>
        <rFont val="Arial"/>
        <family val="2"/>
      </rPr>
      <t>(3)</t>
    </r>
  </si>
  <si>
    <t>Les paiements de loyers liés à la tranche d’intérêts, aux contrats de location à court terme, aux actifs de faible valeur et aux paiements de loyers variables qui ne sont pas inclus dans les obligations locatives sont classés à titre de sorties de fonds découlant des activités opérationnelles. Les sorties de fonds pour l’exercice 2021 ont totalisé 49 millions $ (151 millions $ pour l’exercice 2020).</t>
  </si>
  <si>
    <t>Comprend Transport.</t>
  </si>
  <si>
    <t xml:space="preserve">Un montant de 24 millions $ de perte nette différée devrait être reclassé des AERG à la valeur comptable de l’actif non financier connexe ou en charges au cours de l’exercice 2022. </t>
  </si>
  <si>
    <t>Impôts sur le résultat différés (recouvrement)</t>
  </si>
  <si>
    <t>Pertes (gains) sur cessions d'immobilisations corporelles</t>
  </si>
  <si>
    <t>Flux de trésorerie liés aux activités de financement - total</t>
  </si>
  <si>
    <t>Flux de trésorerie liés aux activités de financement - activités abandonnées</t>
  </si>
  <si>
    <t>Flux de trésorerie liés aux activités de financement - activités poursuivies</t>
  </si>
  <si>
    <t>Placements dans des coentreprises et des 
   entreprises associées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</si>
</sst>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 #,##0_-;_-* &quot;-&quot;_-;_-@_-"/>
    <numFmt numFmtId="165" formatCode="#,##0.0_);\(#,##0.0\)"/>
    <numFmt numFmtId="166" formatCode="@&quot; &quot;"/>
    <numFmt numFmtId="167" formatCode="_(&quot;$&quot;* #,##0_);_(&quot;$&quot;* \(#,##0\);_(&quot;$&quot;* &quot;-&quot;??_);_(@_)"/>
    <numFmt numFmtId="168" formatCode="_(* #,##0_);_(* \(#,##0\);_(* &quot;-&quot;_)"/>
    <numFmt numFmtId="169" formatCode="_(#,##0_);_(\(#,##0\);_(&quot;—&quot;_);_(@_)"/>
    <numFmt numFmtId="170" formatCode="_(&quot;$&quot;* #,##0_);_(&quot;$&quot;* \(#,##0\);_(&quot;$&quot;* &quot;—&quot;_);_(@_)"/>
    <numFmt numFmtId="171" formatCode="_(&quot;$&quot;* #,##0.00_);_(&quot;$&quot;* \(#,##0.00\);_(&quot;$&quot;* &quot;—&quot;_);_(@_)"/>
    <numFmt numFmtId="172" formatCode="0_);\(0\)"/>
    <numFmt numFmtId="173" formatCode="mmmm\ d"/>
    <numFmt numFmtId="174" formatCode="0;\-0;0;_(@_)"/>
    <numFmt numFmtId="175" formatCode="mmmm\ d\,\ yyyy"/>
    <numFmt numFmtId="176" formatCode="_([$€-2]* #,##0.00_);_([$€-2]* \(#,##0.00\);_([$€-2]* &quot;-&quot;??_)"/>
    <numFmt numFmtId="177" formatCode="0.00_);\(0.00\)"/>
    <numFmt numFmtId="178" formatCode="_(* #\ ##0_);_(* \(#\ ##0\);_(* &quot;-&quot;_);_(@_)"/>
    <numFmt numFmtId="179" formatCode="_ * #,##0.00_)\ &quot;$&quot;_ ;_ * \(#,##0.00\)\ &quot;$&quot;_ ;_ * &quot;-&quot;??_)\ &quot;$&quot;_ ;_ @_ "/>
    <numFmt numFmtId="180" formatCode="0.000_)"/>
    <numFmt numFmtId="181" formatCode="0.00_)"/>
    <numFmt numFmtId="182" formatCode="_-* #,##0\ _K_č_-;\-* #,##0\ _K_č_-;_-* &quot;-&quot;\ _K_č_-;_-@_-"/>
    <numFmt numFmtId="183" formatCode="_-* #,##0.00\ _K_č_-;\-* #,##0.00\ _K_č_-;_-* &quot;-&quot;??\ _K_č_-;_-@_-"/>
    <numFmt numFmtId="184" formatCode="_-* #,##0.00\ _€_-;\-* #,##0.00\ _€_-;_-* &quot;-&quot;??\ _€_-;_-@_-"/>
    <numFmt numFmtId="185" formatCode="_-* #,##0.00\ _$_-;\-* #,##0.00\ _$_-;_-* &quot;-&quot;??\ _$_-;_-@_-"/>
  </numFmts>
  <fonts count="83">
    <font>
      <sz val="11"/>
      <color theme="1"/>
      <name val="Calibri"/>
      <family val="2"/>
      <scheme val="minor"/>
    </font>
    <font>
      <sz val="12"/>
      <name val="SWISS"/>
    </font>
    <font>
      <b/>
      <sz val="9"/>
      <name val="Arial"/>
      <family val="2"/>
    </font>
    <font>
      <sz val="9"/>
      <name val="Arial"/>
      <family val="2"/>
    </font>
    <font>
      <sz val="10"/>
      <name val="Arial"/>
      <family val="2"/>
    </font>
    <font>
      <b/>
      <i/>
      <sz val="9"/>
      <name val="Arial"/>
      <family val="2"/>
    </font>
    <font>
      <sz val="10"/>
      <color rgb="FF000000"/>
      <name val="Times New Roman"/>
      <family val="1"/>
    </font>
    <font>
      <i/>
      <sz val="9"/>
      <name val="Arial"/>
      <family val="2"/>
    </font>
    <font>
      <vertAlign val="superscript"/>
      <sz val="8"/>
      <name val="Arial"/>
      <family val="2"/>
    </font>
    <font>
      <sz val="8"/>
      <color rgb="FF000000"/>
      <name val="Arial"/>
      <family val="2"/>
    </font>
    <font>
      <sz val="8"/>
      <name val="Arial"/>
      <family val="2"/>
    </font>
    <font>
      <vertAlign val="superscript"/>
      <sz val="10"/>
      <name val="Arial"/>
      <family val="2"/>
    </font>
    <font>
      <vertAlign val="superscript"/>
      <sz val="5"/>
      <name val="Arial"/>
      <family val="2"/>
    </font>
    <font>
      <vertAlign val="superscript"/>
      <sz val="9"/>
      <name val="Arial"/>
      <family val="2"/>
    </font>
    <font>
      <sz val="9"/>
      <color indexed="63"/>
      <name val="Arial"/>
      <family val="2"/>
    </font>
    <font>
      <sz val="9"/>
      <color rgb="FF000000"/>
      <name val="Arial"/>
      <family val="2"/>
    </font>
    <font>
      <b/>
      <sz val="9"/>
      <color rgb="FF000000"/>
      <name val="Arial"/>
      <family val="2"/>
    </font>
    <font>
      <sz val="10"/>
      <color rgb="FF000000"/>
      <name val="Arial"/>
      <family val="2"/>
    </font>
    <font>
      <vertAlign val="superscript"/>
      <sz val="8"/>
      <color rgb="FF000000"/>
      <name val="Arial"/>
      <family val="2"/>
    </font>
    <font>
      <sz val="9"/>
      <color rgb="FF000000"/>
      <name val="Times New Roman"/>
      <family val="1"/>
    </font>
    <font>
      <b/>
      <sz val="9"/>
      <color rgb="FF000000"/>
      <name val="Times New Roman"/>
      <family val="1"/>
    </font>
    <font>
      <vertAlign val="superscript"/>
      <sz val="9"/>
      <color rgb="FF000000"/>
      <name val="Arial"/>
      <family val="2"/>
    </font>
    <font>
      <sz val="8"/>
      <color rgb="FF000000"/>
      <name val="Times New Roman"/>
      <family val="1"/>
    </font>
    <font>
      <b/>
      <vertAlign val="superscript"/>
      <sz val="9"/>
      <name val="Arial"/>
      <family val="2"/>
    </font>
    <font>
      <sz val="9"/>
      <color rgb="FFFFC000"/>
      <name val="Arial"/>
      <family val="2"/>
    </font>
    <font>
      <i/>
      <vertAlign val="superscript"/>
      <sz val="9"/>
      <name val="Arial"/>
      <family val="2"/>
    </font>
    <font>
      <b/>
      <vertAlign val="superscript"/>
      <sz val="8"/>
      <name val="Arial"/>
      <family val="2"/>
    </font>
    <font>
      <b/>
      <vertAlign val="superscript"/>
      <sz val="9"/>
      <color rgb="FF000000"/>
      <name val="Arial"/>
      <family val="2"/>
    </font>
    <font>
      <b/>
      <sz val="8"/>
      <name val="Arial"/>
      <family val="2"/>
    </font>
    <font>
      <sz val="8"/>
      <name val="Calibri"/>
      <family val="2"/>
      <scheme val="minor"/>
    </font>
    <font>
      <b/>
      <sz val="9"/>
      <color rgb="FFFF0000"/>
      <name val="Arial"/>
      <family val="2"/>
    </font>
    <font>
      <sz val="9"/>
      <color rgb="FFFF0000"/>
      <name val="Arial"/>
      <family val="2"/>
    </font>
    <font>
      <sz val="8"/>
      <color rgb="FFFF0000"/>
      <name val="Arial"/>
      <family val="2"/>
    </font>
    <font>
      <u/>
      <sz val="9"/>
      <color rgb="FF000000"/>
      <name val="Arial"/>
      <family val="2"/>
    </font>
    <font>
      <b/>
      <u/>
      <sz val="9"/>
      <color rgb="FF000000"/>
      <name val="Arial"/>
      <family val="2"/>
    </font>
    <font>
      <sz val="9"/>
      <color rgb="FFFF0000"/>
      <name val="Times New Roman"/>
      <family val="1"/>
    </font>
    <font>
      <sz val="11"/>
      <color theme="1"/>
      <name val="Calibri"/>
      <family val="2"/>
      <scheme val="minor"/>
    </font>
    <font>
      <sz val="10"/>
      <name val="Arial"/>
      <family val="2"/>
    </font>
    <font>
      <u/>
      <sz val="10"/>
      <color indexed="12"/>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u/>
      <sz val="10"/>
      <color indexed="36"/>
      <name val="Arial MT"/>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b/>
      <sz val="7"/>
      <color indexed="9"/>
      <name val="Palatino"/>
    </font>
    <font>
      <i/>
      <sz val="8"/>
      <name val="Arial"/>
      <family val="2"/>
    </font>
  </fonts>
  <fills count="3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s>
  <borders count="26">
    <border>
      <left/>
      <right/>
      <top/>
      <bottom/>
      <diagonal/>
    </border>
    <border>
      <left/>
      <right/>
      <top/>
      <bottom style="medium">
        <color auto="1"/>
      </bottom>
      <diagonal/>
    </border>
    <border>
      <left/>
      <right/>
      <top/>
      <bottom style="thin">
        <color auto="1"/>
      </bottom>
      <diagonal/>
    </border>
    <border>
      <left/>
      <right/>
      <top style="thin">
        <color indexed="64"/>
      </top>
      <bottom style="medium">
        <color indexed="64"/>
      </bottom>
      <diagonal/>
    </border>
    <border>
      <left/>
      <right/>
      <top style="medium">
        <color auto="1"/>
      </top>
      <bottom/>
      <diagonal/>
    </border>
    <border>
      <left/>
      <right/>
      <top style="medium">
        <color auto="1"/>
      </top>
      <bottom style="thin">
        <color auto="1"/>
      </bottom>
      <diagonal/>
    </border>
    <border>
      <left/>
      <right/>
      <top style="thin">
        <color auto="1"/>
      </top>
      <bottom/>
      <diagonal/>
    </border>
    <border>
      <left/>
      <right/>
      <top style="thin">
        <color indexed="64"/>
      </top>
      <bottom style="thin">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s>
  <cellStyleXfs count="722">
    <xf numFmtId="0" fontId="0" fillId="0" borderId="0"/>
    <xf numFmtId="43" fontId="6" fillId="0" borderId="0" applyFont="0" applyFill="0" applyBorder="0" applyAlignment="0" applyProtection="0"/>
    <xf numFmtId="44" fontId="6" fillId="0" borderId="0" applyFont="0" applyFill="0" applyBorder="0" applyAlignment="0" applyProtection="0"/>
    <xf numFmtId="165" fontId="1" fillId="2" borderId="0"/>
    <xf numFmtId="0" fontId="4" fillId="0" borderId="0">
      <alignment vertical="center"/>
    </xf>
    <xf numFmtId="0" fontId="4" fillId="0" borderId="0"/>
    <xf numFmtId="0" fontId="6" fillId="0" borderId="0"/>
    <xf numFmtId="0" fontId="4" fillId="0" borderId="0"/>
    <xf numFmtId="176" fontId="4" fillId="0" borderId="0">
      <alignment vertical="center"/>
    </xf>
    <xf numFmtId="0" fontId="37" fillId="0" borderId="0"/>
    <xf numFmtId="0" fontId="47" fillId="0" borderId="0">
      <alignment vertical="top"/>
    </xf>
    <xf numFmtId="0" fontId="64" fillId="4" borderId="0" applyNumberFormat="0" applyBorder="0" applyAlignment="0" applyProtection="0"/>
    <xf numFmtId="0" fontId="64" fillId="5" borderId="0" applyNumberFormat="0" applyBorder="0" applyAlignment="0" applyProtection="0"/>
    <xf numFmtId="0" fontId="64" fillId="6" borderId="0" applyNumberFormat="0" applyBorder="0" applyAlignment="0" applyProtection="0"/>
    <xf numFmtId="0" fontId="64" fillId="4" borderId="0" applyNumberFormat="0" applyBorder="0" applyAlignment="0" applyProtection="0"/>
    <xf numFmtId="0" fontId="64" fillId="7" borderId="0" applyNumberFormat="0" applyBorder="0" applyAlignment="0" applyProtection="0"/>
    <xf numFmtId="0" fontId="64" fillId="6" borderId="0" applyNumberFormat="0" applyBorder="0" applyAlignment="0" applyProtection="0"/>
    <xf numFmtId="0" fontId="64" fillId="8" borderId="0" applyNumberFormat="0" applyBorder="0" applyAlignment="0" applyProtection="0"/>
    <xf numFmtId="0" fontId="64" fillId="5" borderId="0" applyNumberFormat="0" applyBorder="0" applyAlignment="0" applyProtection="0"/>
    <xf numFmtId="0" fontId="64" fillId="9" borderId="0" applyNumberFormat="0" applyBorder="0" applyAlignment="0" applyProtection="0"/>
    <xf numFmtId="0" fontId="64" fillId="8" borderId="0" applyNumberFormat="0" applyBorder="0" applyAlignment="0" applyProtection="0"/>
    <xf numFmtId="0" fontId="64" fillId="10" borderId="0" applyNumberFormat="0" applyBorder="0" applyAlignment="0" applyProtection="0"/>
    <xf numFmtId="0" fontId="64" fillId="9" borderId="0" applyNumberFormat="0" applyBorder="0" applyAlignment="0" applyProtection="0"/>
    <xf numFmtId="0" fontId="65" fillId="11" borderId="0" applyNumberFormat="0" applyBorder="0" applyAlignment="0" applyProtection="0"/>
    <xf numFmtId="0" fontId="65" fillId="5" borderId="0" applyNumberFormat="0" applyBorder="0" applyAlignment="0" applyProtection="0"/>
    <xf numFmtId="0" fontId="65" fillId="9" borderId="0" applyNumberFormat="0" applyBorder="0" applyAlignment="0" applyProtection="0"/>
    <xf numFmtId="0" fontId="65" fillId="8" borderId="0" applyNumberFormat="0" applyBorder="0" applyAlignment="0" applyProtection="0"/>
    <xf numFmtId="0" fontId="65" fillId="11" borderId="0" applyNumberFormat="0" applyBorder="0" applyAlignment="0" applyProtection="0"/>
    <xf numFmtId="0" fontId="65" fillId="5" borderId="0" applyNumberFormat="0" applyBorder="0" applyAlignment="0" applyProtection="0"/>
    <xf numFmtId="0" fontId="65" fillId="11" borderId="0" applyNumberFormat="0" applyBorder="0" applyAlignment="0" applyProtection="0"/>
    <xf numFmtId="0" fontId="65" fillId="12" borderId="0" applyNumberFormat="0" applyBorder="0" applyAlignment="0" applyProtection="0"/>
    <xf numFmtId="0" fontId="65" fillId="13" borderId="0" applyNumberFormat="0" applyBorder="0" applyAlignment="0" applyProtection="0"/>
    <xf numFmtId="0" fontId="65" fillId="14" borderId="0" applyNumberFormat="0" applyBorder="0" applyAlignment="0" applyProtection="0"/>
    <xf numFmtId="0" fontId="65" fillId="11" borderId="0" applyNumberFormat="0" applyBorder="0" applyAlignment="0" applyProtection="0"/>
    <xf numFmtId="0" fontId="65" fillId="15" borderId="0" applyNumberFormat="0" applyBorder="0" applyAlignment="0" applyProtection="0"/>
    <xf numFmtId="37" fontId="51" fillId="0" borderId="0" applyFont="0" applyBorder="0" applyAlignment="0"/>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67" fillId="17" borderId="9" applyNumberFormat="0" applyAlignment="0" applyProtection="0"/>
    <xf numFmtId="182" fontId="54" fillId="0" borderId="0" applyFont="0" applyFill="0" applyBorder="0" applyAlignment="0" applyProtection="0"/>
    <xf numFmtId="183" fontId="54" fillId="0" borderId="0" applyFont="0" applyFill="0" applyBorder="0" applyAlignment="0" applyProtection="0"/>
    <xf numFmtId="180" fontId="41" fillId="0" borderId="0"/>
    <xf numFmtId="180" fontId="41" fillId="0" borderId="0"/>
    <xf numFmtId="180" fontId="41" fillId="0" borderId="0"/>
    <xf numFmtId="180" fontId="41" fillId="0" borderId="0"/>
    <xf numFmtId="180" fontId="41" fillId="0" borderId="0"/>
    <xf numFmtId="180" fontId="41" fillId="0" borderId="0"/>
    <xf numFmtId="180" fontId="41" fillId="0" borderId="0"/>
    <xf numFmtId="180" fontId="41" fillId="0" borderId="0"/>
    <xf numFmtId="0" fontId="52" fillId="19" borderId="13" applyNumberFormat="0" applyProtection="0">
      <alignment horizontal="center"/>
    </xf>
    <xf numFmtId="0" fontId="52" fillId="19" borderId="13" applyNumberFormat="0" applyProtection="0">
      <alignment horizontal="center"/>
    </xf>
    <xf numFmtId="0" fontId="52" fillId="19" borderId="13" applyNumberFormat="0" applyProtection="0">
      <alignment horizontal="center"/>
    </xf>
    <xf numFmtId="0" fontId="52" fillId="19" borderId="13" applyNumberFormat="0" applyProtection="0">
      <alignment horizontal="center"/>
    </xf>
    <xf numFmtId="179" fontId="4" fillId="0" borderId="0" applyFont="0" applyFill="0" applyBorder="0" applyAlignment="0" applyProtection="0"/>
    <xf numFmtId="41" fontId="4" fillId="0" borderId="0" applyFont="0" applyFill="0" applyBorder="0" applyAlignment="0" applyProtection="0"/>
    <xf numFmtId="184" fontId="4" fillId="0" borderId="0" applyFont="0" applyFill="0" applyBorder="0" applyAlignment="0" applyProtection="0"/>
    <xf numFmtId="0" fontId="55" fillId="0" borderId="0" applyNumberFormat="0" applyFill="0" applyBorder="0" applyAlignment="0" applyProtection="0"/>
    <xf numFmtId="176" fontId="4" fillId="0" borderId="0" applyFont="0" applyFill="0" applyBorder="0" applyAlignment="0" applyProtection="0"/>
    <xf numFmtId="0" fontId="56" fillId="0" borderId="0" applyNumberFormat="0" applyFill="0" applyBorder="0" applyAlignment="0" applyProtection="0"/>
    <xf numFmtId="0" fontId="53" fillId="0" borderId="8" applyNumberFormat="0" applyAlignment="0" applyProtection="0">
      <alignment horizontal="left" vertical="center"/>
    </xf>
    <xf numFmtId="0" fontId="53" fillId="0" borderId="7">
      <alignment horizontal="left" vertical="center"/>
    </xf>
    <xf numFmtId="0" fontId="74" fillId="9" borderId="9" applyNumberFormat="0" applyAlignment="0" applyProtection="0"/>
    <xf numFmtId="0" fontId="66" fillId="16" borderId="0" applyNumberFormat="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57" fillId="0" borderId="0" applyNumberFormat="0" applyFill="0" applyBorder="0" applyAlignment="0" applyProtection="0">
      <alignment vertical="top"/>
      <protection locked="0"/>
    </xf>
    <xf numFmtId="0" fontId="75" fillId="0" borderId="10" applyNumberFormat="0" applyFill="0" applyAlignment="0" applyProtection="0"/>
    <xf numFmtId="0" fontId="4" fillId="0" borderId="0" applyFont="0" applyFill="0" applyBorder="0" applyAlignment="0" applyProtection="0"/>
    <xf numFmtId="167" fontId="4" fillId="0" borderId="17" applyNumberFormat="0" applyAlignment="0"/>
    <xf numFmtId="0" fontId="76" fillId="9" borderId="0" applyNumberFormat="0" applyBorder="0" applyAlignment="0" applyProtection="0"/>
    <xf numFmtId="181" fontId="42" fillId="0" borderId="0"/>
    <xf numFmtId="0" fontId="56" fillId="0" borderId="0"/>
    <xf numFmtId="0" fontId="4" fillId="0" borderId="0"/>
    <xf numFmtId="0" fontId="4" fillId="0" borderId="0"/>
    <xf numFmtId="0" fontId="4" fillId="0" borderId="0"/>
    <xf numFmtId="0" fontId="54" fillId="0" borderId="0"/>
    <xf numFmtId="0" fontId="4" fillId="0" borderId="0"/>
    <xf numFmtId="0" fontId="4" fillId="6" borderId="12" applyNumberFormat="0" applyFont="0" applyAlignment="0" applyProtection="0"/>
    <xf numFmtId="9" fontId="58" fillId="0" borderId="0" applyFont="0" applyFill="0" applyBorder="0" applyAlignment="0" applyProtection="0"/>
    <xf numFmtId="10" fontId="58" fillId="0" borderId="0" applyFont="0" applyFill="0" applyBorder="0" applyAlignment="0" applyProtection="0"/>
    <xf numFmtId="0" fontId="43" fillId="0" borderId="0" applyNumberFormat="0" applyFont="0" applyFill="0" applyBorder="0" applyAlignment="0" applyProtection="0">
      <alignment horizontal="left"/>
    </xf>
    <xf numFmtId="15" fontId="43" fillId="0" borderId="0" applyFont="0" applyFill="0" applyBorder="0" applyAlignment="0" applyProtection="0"/>
    <xf numFmtId="4" fontId="43" fillId="0" borderId="0" applyFont="0" applyFill="0" applyBorder="0" applyAlignment="0" applyProtection="0"/>
    <xf numFmtId="0" fontId="44" fillId="0" borderId="19">
      <alignment horizontal="center"/>
    </xf>
    <xf numFmtId="0" fontId="44" fillId="0" borderId="19">
      <alignment horizontal="center"/>
    </xf>
    <xf numFmtId="0" fontId="44" fillId="0" borderId="19">
      <alignment horizontal="center"/>
    </xf>
    <xf numFmtId="0" fontId="44" fillId="0" borderId="19">
      <alignment horizontal="center"/>
    </xf>
    <xf numFmtId="0" fontId="44" fillId="0" borderId="19">
      <alignment horizontal="center"/>
    </xf>
    <xf numFmtId="0" fontId="44" fillId="0" borderId="19">
      <alignment horizontal="center"/>
    </xf>
    <xf numFmtId="0" fontId="44" fillId="0" borderId="19">
      <alignment horizontal="center"/>
    </xf>
    <xf numFmtId="0" fontId="44" fillId="0" borderId="19">
      <alignment horizontal="center"/>
    </xf>
    <xf numFmtId="3" fontId="43" fillId="0" borderId="0" applyFont="0" applyFill="0" applyBorder="0" applyAlignment="0" applyProtection="0"/>
    <xf numFmtId="0" fontId="43" fillId="21" borderId="0" applyNumberFormat="0" applyFont="0" applyBorder="0" applyAlignment="0" applyProtection="0"/>
    <xf numFmtId="4" fontId="45" fillId="9" borderId="20" applyNumberFormat="0" applyProtection="0">
      <alignment vertical="center"/>
    </xf>
    <xf numFmtId="4" fontId="46" fillId="22" borderId="20" applyNumberFormat="0" applyProtection="0">
      <alignment vertical="center"/>
    </xf>
    <xf numFmtId="4" fontId="45" fillId="22" borderId="20" applyNumberFormat="0" applyProtection="0">
      <alignment horizontal="left" vertical="center" indent="1"/>
    </xf>
    <xf numFmtId="0" fontId="45" fillId="22" borderId="20" applyNumberFormat="0" applyProtection="0">
      <alignment horizontal="left" vertical="top" indent="1"/>
    </xf>
    <xf numFmtId="4" fontId="45" fillId="23" borderId="0" applyNumberFormat="0" applyProtection="0">
      <alignment horizontal="left" vertical="center" indent="1"/>
    </xf>
    <xf numFmtId="4" fontId="47" fillId="16" borderId="20" applyNumberFormat="0" applyProtection="0">
      <alignment horizontal="right" vertical="center"/>
    </xf>
    <xf numFmtId="4" fontId="47" fillId="5" borderId="20" applyNumberFormat="0" applyProtection="0">
      <alignment horizontal="right" vertical="center"/>
    </xf>
    <xf numFmtId="4" fontId="47" fillId="12" borderId="20" applyNumberFormat="0" applyProtection="0">
      <alignment horizontal="right" vertical="center"/>
    </xf>
    <xf numFmtId="4" fontId="47" fillId="24" borderId="20" applyNumberFormat="0" applyProtection="0">
      <alignment horizontal="right" vertical="center"/>
    </xf>
    <xf numFmtId="4" fontId="47" fillId="25" borderId="20" applyNumberFormat="0" applyProtection="0">
      <alignment horizontal="right" vertical="center"/>
    </xf>
    <xf numFmtId="4" fontId="47" fillId="15" borderId="20" applyNumberFormat="0" applyProtection="0">
      <alignment horizontal="right" vertical="center"/>
    </xf>
    <xf numFmtId="4" fontId="47" fillId="13" borderId="20" applyNumberFormat="0" applyProtection="0">
      <alignment horizontal="right" vertical="center"/>
    </xf>
    <xf numFmtId="4" fontId="47" fillId="26" borderId="20" applyNumberFormat="0" applyProtection="0">
      <alignment horizontal="right" vertical="center"/>
    </xf>
    <xf numFmtId="4" fontId="47" fillId="27" borderId="20" applyNumberFormat="0" applyProtection="0">
      <alignment horizontal="right" vertical="center"/>
    </xf>
    <xf numFmtId="4" fontId="45" fillId="28" borderId="21" applyNumberFormat="0" applyProtection="0">
      <alignment horizontal="left" vertical="center" indent="1"/>
    </xf>
    <xf numFmtId="4" fontId="47" fillId="29" borderId="0" applyNumberFormat="0" applyProtection="0">
      <alignment horizontal="left" vertical="center" indent="1"/>
    </xf>
    <xf numFmtId="4" fontId="48" fillId="30" borderId="0" applyNumberFormat="0" applyProtection="0">
      <alignment horizontal="left" vertical="center" indent="1"/>
    </xf>
    <xf numFmtId="4" fontId="47" fillId="31" borderId="20" applyNumberFormat="0" applyProtection="0">
      <alignment horizontal="right" vertical="center"/>
    </xf>
    <xf numFmtId="4" fontId="47" fillId="29" borderId="0" applyNumberFormat="0" applyProtection="0">
      <alignment horizontal="left" vertical="center" indent="1"/>
    </xf>
    <xf numFmtId="4" fontId="47" fillId="29" borderId="0" applyNumberFormat="0" applyProtection="0">
      <alignment horizontal="left" vertical="center" indent="1"/>
    </xf>
    <xf numFmtId="4" fontId="47" fillId="29" borderId="0" applyNumberFormat="0" applyProtection="0">
      <alignment horizontal="left" vertical="center" indent="1"/>
    </xf>
    <xf numFmtId="4" fontId="47" fillId="23" borderId="0" applyNumberFormat="0" applyProtection="0">
      <alignment horizontal="left" vertical="center" indent="1"/>
    </xf>
    <xf numFmtId="4" fontId="47" fillId="23" borderId="0" applyNumberFormat="0" applyProtection="0">
      <alignment horizontal="left" vertical="center" indent="1"/>
    </xf>
    <xf numFmtId="4" fontId="47" fillId="23" borderId="0" applyNumberFormat="0" applyProtection="0">
      <alignment horizontal="left" vertical="center" indent="1"/>
    </xf>
    <xf numFmtId="0" fontId="4" fillId="30" borderId="20" applyNumberFormat="0" applyProtection="0">
      <alignment horizontal="left" vertical="center" indent="1"/>
    </xf>
    <xf numFmtId="0" fontId="4" fillId="30" borderId="20" applyNumberFormat="0" applyProtection="0">
      <alignment horizontal="left" vertical="top" indent="1"/>
    </xf>
    <xf numFmtId="0" fontId="4" fillId="23" borderId="20" applyNumberFormat="0" applyProtection="0">
      <alignment horizontal="left" vertical="center" indent="1"/>
    </xf>
    <xf numFmtId="0" fontId="4" fillId="23" borderId="20" applyNumberFormat="0" applyProtection="0">
      <alignment horizontal="left" vertical="top" indent="1"/>
    </xf>
    <xf numFmtId="0" fontId="4" fillId="32" borderId="20" applyNumberFormat="0" applyProtection="0">
      <alignment horizontal="left" vertical="center" indent="1"/>
    </xf>
    <xf numFmtId="0" fontId="4" fillId="32" borderId="20" applyNumberFormat="0" applyProtection="0">
      <alignment horizontal="left" vertical="top" indent="1"/>
    </xf>
    <xf numFmtId="0" fontId="4" fillId="33" borderId="20" applyNumberFormat="0" applyProtection="0">
      <alignment horizontal="left" vertical="center" indent="1"/>
    </xf>
    <xf numFmtId="0" fontId="4" fillId="33" borderId="20" applyNumberFormat="0" applyProtection="0">
      <alignment horizontal="left" vertical="top" indent="1"/>
    </xf>
    <xf numFmtId="4" fontId="47" fillId="34" borderId="20" applyNumberFormat="0" applyProtection="0">
      <alignment vertical="center"/>
    </xf>
    <xf numFmtId="4" fontId="49" fillId="34" borderId="20" applyNumberFormat="0" applyProtection="0">
      <alignment vertical="center"/>
    </xf>
    <xf numFmtId="4" fontId="47" fillId="34" borderId="20" applyNumberFormat="0" applyProtection="0">
      <alignment horizontal="left" vertical="center" indent="1"/>
    </xf>
    <xf numFmtId="0" fontId="47" fillId="34" borderId="20" applyNumberFormat="0" applyProtection="0">
      <alignment horizontal="left" vertical="top" indent="1"/>
    </xf>
    <xf numFmtId="4" fontId="47" fillId="29" borderId="20" applyNumberFormat="0" applyProtection="0">
      <alignment horizontal="right" vertical="center"/>
    </xf>
    <xf numFmtId="4" fontId="49" fillId="29" borderId="20" applyNumberFormat="0" applyProtection="0">
      <alignment horizontal="right" vertical="center"/>
    </xf>
    <xf numFmtId="4" fontId="47" fillId="31" borderId="20" applyNumberFormat="0" applyProtection="0">
      <alignment horizontal="left" vertical="center" indent="1"/>
    </xf>
    <xf numFmtId="0" fontId="47" fillId="23" borderId="20" applyNumberFormat="0" applyProtection="0">
      <alignment horizontal="left" vertical="top" indent="1"/>
    </xf>
    <xf numFmtId="4" fontId="50" fillId="35" borderId="0" applyNumberFormat="0" applyProtection="0">
      <alignment horizontal="left" vertical="center" indent="1"/>
    </xf>
    <xf numFmtId="4" fontId="39" fillId="29" borderId="20" applyNumberFormat="0" applyProtection="0">
      <alignment horizontal="right" vertical="center"/>
    </xf>
    <xf numFmtId="0" fontId="4" fillId="6" borderId="0" applyNumberFormat="0" applyFont="0" applyBorder="0" applyAlignment="0" applyProtection="0"/>
    <xf numFmtId="0" fontId="4" fillId="17" borderId="0" applyNumberFormat="0" applyFont="0" applyBorder="0" applyAlignment="0" applyProtection="0"/>
    <xf numFmtId="0" fontId="4" fillId="8" borderId="0" applyNumberFormat="0" applyFont="0" applyBorder="0" applyAlignment="0" applyProtection="0"/>
    <xf numFmtId="38" fontId="10" fillId="0" borderId="0" applyFill="0" applyBorder="0" applyAlignment="0" applyProtection="0"/>
    <xf numFmtId="0" fontId="4" fillId="8" borderId="0" applyNumberFormat="0" applyFont="0" applyBorder="0" applyAlignment="0" applyProtection="0"/>
    <xf numFmtId="0" fontId="4" fillId="0" borderId="0" applyNumberFormat="0" applyFont="0" applyFill="0" applyBorder="0" applyAlignment="0" applyProtection="0"/>
    <xf numFmtId="41" fontId="10" fillId="0" borderId="0" applyNumberFormat="0" applyFont="0" applyBorder="0" applyAlignment="0" applyProtection="0"/>
    <xf numFmtId="0" fontId="70" fillId="20" borderId="0" applyNumberFormat="0" applyBorder="0" applyAlignment="0" applyProtection="0"/>
    <xf numFmtId="0" fontId="59" fillId="36" borderId="0"/>
    <xf numFmtId="0" fontId="60" fillId="36" borderId="0"/>
    <xf numFmtId="0" fontId="61" fillId="36" borderId="22"/>
    <xf numFmtId="0" fontId="61" fillId="36" borderId="0"/>
    <xf numFmtId="0" fontId="59" fillId="2" borderId="22">
      <protection locked="0"/>
    </xf>
    <xf numFmtId="0" fontId="59" fillId="36" borderId="0"/>
    <xf numFmtId="0" fontId="43" fillId="0" borderId="23"/>
    <xf numFmtId="0" fontId="62" fillId="8" borderId="24">
      <alignment horizontal="center"/>
    </xf>
    <xf numFmtId="0" fontId="77" fillId="17" borderId="18" applyNumberFormat="0" applyAlignment="0" applyProtection="0"/>
    <xf numFmtId="0" fontId="43" fillId="0" borderId="0"/>
    <xf numFmtId="0" fontId="4" fillId="0" borderId="0"/>
    <xf numFmtId="0" fontId="4" fillId="0" borderId="0"/>
    <xf numFmtId="0" fontId="69" fillId="0" borderId="0" applyNumberFormat="0" applyFill="0" applyBorder="0" applyAlignment="0" applyProtection="0"/>
    <xf numFmtId="0" fontId="63" fillId="0" borderId="0">
      <alignment horizontal="left"/>
    </xf>
    <xf numFmtId="0" fontId="71" fillId="0" borderId="14" applyNumberFormat="0" applyFill="0" applyAlignment="0" applyProtection="0"/>
    <xf numFmtId="0" fontId="72" fillId="0" borderId="15" applyNumberFormat="0" applyFill="0" applyAlignment="0" applyProtection="0"/>
    <xf numFmtId="0" fontId="73" fillId="0" borderId="16" applyNumberFormat="0" applyFill="0" applyAlignment="0" applyProtection="0"/>
    <xf numFmtId="0" fontId="73" fillId="0" borderId="0" applyNumberFormat="0" applyFill="0" applyBorder="0" applyAlignment="0" applyProtection="0"/>
    <xf numFmtId="0" fontId="79" fillId="0" borderId="25" applyNumberFormat="0" applyFill="0" applyAlignment="0" applyProtection="0"/>
    <xf numFmtId="0" fontId="4" fillId="0" borderId="0" applyFont="0" applyFill="0" applyBorder="0" applyAlignment="0" applyProtection="0"/>
    <xf numFmtId="0" fontId="4" fillId="0" borderId="0" applyFont="0" applyFill="0" applyBorder="0" applyAlignment="0" applyProtection="0"/>
    <xf numFmtId="0" fontId="68" fillId="18" borderId="11" applyNumberFormat="0" applyAlignment="0" applyProtection="0"/>
    <xf numFmtId="42" fontId="4" fillId="0" borderId="0" applyFont="0" applyFill="0" applyBorder="0" applyAlignment="0" applyProtection="0"/>
    <xf numFmtId="44" fontId="4" fillId="0" borderId="0" applyFont="0" applyFill="0" applyBorder="0" applyAlignment="0" applyProtection="0"/>
    <xf numFmtId="0" fontId="80" fillId="0" borderId="0" applyNumberFormat="0" applyFill="0" applyBorder="0" applyAlignment="0" applyProtection="0"/>
    <xf numFmtId="0" fontId="4" fillId="0" borderId="0"/>
    <xf numFmtId="0" fontId="47" fillId="0" borderId="0">
      <alignment vertical="top"/>
    </xf>
    <xf numFmtId="0" fontId="4" fillId="6" borderId="12"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76" fontId="64" fillId="6" borderId="0" applyNumberFormat="0" applyBorder="0" applyAlignment="0" applyProtection="0"/>
    <xf numFmtId="176" fontId="64" fillId="4" borderId="0" applyNumberFormat="0" applyBorder="0" applyAlignment="0" applyProtection="0"/>
    <xf numFmtId="176" fontId="64" fillId="7" borderId="0" applyNumberFormat="0" applyBorder="0" applyAlignment="0" applyProtection="0"/>
    <xf numFmtId="176" fontId="64" fillId="6" borderId="0" applyNumberFormat="0" applyBorder="0" applyAlignment="0" applyProtection="0"/>
    <xf numFmtId="176" fontId="64" fillId="4" borderId="0" applyNumberFormat="0" applyBorder="0" applyAlignment="0" applyProtection="0"/>
    <xf numFmtId="176" fontId="64" fillId="5" borderId="0" applyNumberFormat="0" applyBorder="0" applyAlignment="0" applyProtection="0"/>
    <xf numFmtId="176" fontId="64" fillId="6" borderId="0" applyNumberFormat="0" applyBorder="0" applyAlignment="0" applyProtection="0"/>
    <xf numFmtId="176" fontId="64" fillId="4" borderId="0" applyNumberFormat="0" applyBorder="0" applyAlignment="0" applyProtection="0"/>
    <xf numFmtId="176" fontId="64" fillId="7" borderId="0" applyNumberFormat="0" applyBorder="0" applyAlignment="0" applyProtection="0"/>
    <xf numFmtId="176" fontId="64" fillId="6" borderId="0" applyNumberFormat="0" applyBorder="0" applyAlignment="0" applyProtection="0"/>
    <xf numFmtId="176" fontId="64" fillId="8" borderId="0" applyNumberFormat="0" applyBorder="0" applyAlignment="0" applyProtection="0"/>
    <xf numFmtId="176" fontId="64" fillId="5" borderId="0" applyNumberFormat="0" applyBorder="0" applyAlignment="0" applyProtection="0"/>
    <xf numFmtId="176" fontId="64" fillId="9" borderId="0" applyNumberFormat="0" applyBorder="0" applyAlignment="0" applyProtection="0"/>
    <xf numFmtId="176" fontId="64" fillId="8" borderId="0" applyNumberFormat="0" applyBorder="0" applyAlignment="0" applyProtection="0"/>
    <xf numFmtId="176" fontId="64" fillId="10" borderId="0" applyNumberFormat="0" applyBorder="0" applyAlignment="0" applyProtection="0"/>
    <xf numFmtId="176" fontId="64" fillId="9" borderId="0" applyNumberFormat="0" applyBorder="0" applyAlignment="0" applyProtection="0"/>
    <xf numFmtId="176" fontId="64" fillId="8" borderId="0" applyNumberFormat="0" applyBorder="0" applyAlignment="0" applyProtection="0"/>
    <xf numFmtId="176" fontId="64" fillId="5" borderId="0" applyNumberFormat="0" applyBorder="0" applyAlignment="0" applyProtection="0"/>
    <xf numFmtId="176" fontId="64" fillId="9" borderId="0" applyNumberFormat="0" applyBorder="0" applyAlignment="0" applyProtection="0"/>
    <xf numFmtId="176" fontId="64" fillId="8" borderId="0" applyNumberFormat="0" applyBorder="0" applyAlignment="0" applyProtection="0"/>
    <xf numFmtId="176" fontId="64" fillId="10" borderId="0" applyNumberFormat="0" applyBorder="0" applyAlignment="0" applyProtection="0"/>
    <xf numFmtId="176" fontId="64" fillId="9" borderId="0" applyNumberFormat="0" applyBorder="0" applyAlignment="0" applyProtection="0"/>
    <xf numFmtId="176" fontId="65" fillId="11" borderId="0" applyNumberFormat="0" applyBorder="0" applyAlignment="0" applyProtection="0"/>
    <xf numFmtId="176" fontId="65" fillId="5" borderId="0" applyNumberFormat="0" applyBorder="0" applyAlignment="0" applyProtection="0"/>
    <xf numFmtId="176" fontId="65" fillId="9" borderId="0" applyNumberFormat="0" applyBorder="0" applyAlignment="0" applyProtection="0"/>
    <xf numFmtId="176" fontId="65" fillId="8" borderId="0" applyNumberFormat="0" applyBorder="0" applyAlignment="0" applyProtection="0"/>
    <xf numFmtId="176" fontId="65" fillId="11" borderId="0" applyNumberFormat="0" applyBorder="0" applyAlignment="0" applyProtection="0"/>
    <xf numFmtId="176" fontId="65" fillId="5" borderId="0" applyNumberFormat="0" applyBorder="0" applyAlignment="0" applyProtection="0"/>
    <xf numFmtId="176" fontId="65" fillId="11" borderId="0" applyNumberFormat="0" applyBorder="0" applyAlignment="0" applyProtection="0"/>
    <xf numFmtId="176" fontId="65" fillId="5" borderId="0" applyNumberFormat="0" applyBorder="0" applyAlignment="0" applyProtection="0"/>
    <xf numFmtId="176" fontId="65" fillId="9" borderId="0" applyNumberFormat="0" applyBorder="0" applyAlignment="0" applyProtection="0"/>
    <xf numFmtId="176" fontId="65" fillId="8" borderId="0" applyNumberFormat="0" applyBorder="0" applyAlignment="0" applyProtection="0"/>
    <xf numFmtId="176" fontId="65" fillId="11" borderId="0" applyNumberFormat="0" applyBorder="0" applyAlignment="0" applyProtection="0"/>
    <xf numFmtId="176" fontId="65" fillId="5" borderId="0" applyNumberFormat="0" applyBorder="0" applyAlignment="0" applyProtection="0"/>
    <xf numFmtId="176" fontId="65" fillId="11" borderId="0" applyNumberFormat="0" applyBorder="0" applyAlignment="0" applyProtection="0"/>
    <xf numFmtId="176" fontId="65" fillId="12" borderId="0" applyNumberFormat="0" applyBorder="0" applyAlignment="0" applyProtection="0"/>
    <xf numFmtId="176" fontId="65" fillId="13" borderId="0" applyNumberFormat="0" applyBorder="0" applyAlignment="0" applyProtection="0"/>
    <xf numFmtId="176" fontId="65" fillId="14" borderId="0" applyNumberFormat="0" applyBorder="0" applyAlignment="0" applyProtection="0"/>
    <xf numFmtId="176" fontId="65" fillId="11" borderId="0" applyNumberFormat="0" applyBorder="0" applyAlignment="0" applyProtection="0"/>
    <xf numFmtId="176" fontId="65" fillId="15" borderId="0" applyNumberFormat="0" applyBorder="0" applyAlignment="0" applyProtection="0"/>
    <xf numFmtId="176" fontId="80" fillId="0" borderId="0" applyNumberFormat="0" applyFill="0" applyBorder="0" applyAlignment="0" applyProtection="0"/>
    <xf numFmtId="176" fontId="66" fillId="16" borderId="0" applyNumberFormat="0" applyBorder="0" applyAlignment="0" applyProtection="0"/>
    <xf numFmtId="185" fontId="4" fillId="0" borderId="0" applyFont="0" applyFill="0" applyBorder="0" applyAlignment="0" applyProtection="0"/>
    <xf numFmtId="176" fontId="40" fillId="0" borderId="0" applyNumberFormat="0" applyFill="0" applyBorder="0" applyAlignment="0" applyProtection="0">
      <alignment vertical="top"/>
      <protection locked="0"/>
    </xf>
    <xf numFmtId="176" fontId="40" fillId="0" borderId="0" applyNumberFormat="0" applyFill="0" applyBorder="0" applyAlignment="0" applyProtection="0">
      <alignment vertical="top"/>
      <protection locked="0"/>
    </xf>
    <xf numFmtId="176" fontId="67" fillId="17" borderId="9" applyNumberFormat="0" applyAlignment="0" applyProtection="0"/>
    <xf numFmtId="176" fontId="67" fillId="17" borderId="9" applyNumberFormat="0" applyAlignment="0" applyProtection="0"/>
    <xf numFmtId="185" fontId="4" fillId="0" borderId="0" applyFont="0" applyFill="0" applyBorder="0" applyAlignment="0" applyProtection="0"/>
    <xf numFmtId="176" fontId="75" fillId="0" borderId="10" applyNumberFormat="0" applyFill="0" applyAlignment="0" applyProtection="0"/>
    <xf numFmtId="176" fontId="68" fillId="18" borderId="11" applyNumberFormat="0" applyAlignment="0" applyProtection="0"/>
    <xf numFmtId="165" fontId="1" fillId="17" borderId="0"/>
    <xf numFmtId="176" fontId="4" fillId="6" borderId="12" applyNumberFormat="0" applyFont="0" applyAlignment="0" applyProtection="0"/>
    <xf numFmtId="176" fontId="52" fillId="19" borderId="13" applyNumberFormat="0" applyProtection="0">
      <alignment horizontal="center"/>
    </xf>
    <xf numFmtId="176" fontId="52" fillId="19" borderId="13" applyNumberFormat="0" applyProtection="0">
      <alignment horizontal="center"/>
    </xf>
    <xf numFmtId="176" fontId="52" fillId="19" borderId="13" applyNumberFormat="0" applyProtection="0">
      <alignment horizontal="center"/>
    </xf>
    <xf numFmtId="176" fontId="55" fillId="0" borderId="0" applyNumberFormat="0" applyFill="0" applyBorder="0" applyAlignment="0" applyProtection="0"/>
    <xf numFmtId="176" fontId="74" fillId="9" borderId="9" applyNumberFormat="0" applyAlignment="0" applyProtection="0"/>
    <xf numFmtId="176" fontId="69" fillId="0" borderId="0" applyNumberFormat="0" applyFill="0" applyBorder="0" applyAlignment="0" applyProtection="0"/>
    <xf numFmtId="176" fontId="56" fillId="0" borderId="0" applyNumberFormat="0" applyFill="0" applyBorder="0" applyAlignment="0" applyProtection="0"/>
    <xf numFmtId="176" fontId="70" fillId="20" borderId="0" applyNumberFormat="0" applyBorder="0" applyAlignment="0" applyProtection="0"/>
    <xf numFmtId="176" fontId="53" fillId="0" borderId="8" applyNumberFormat="0" applyAlignment="0" applyProtection="0">
      <alignment horizontal="left" vertical="center"/>
    </xf>
    <xf numFmtId="176" fontId="53" fillId="0" borderId="7">
      <alignment horizontal="left" vertical="center"/>
    </xf>
    <xf numFmtId="176" fontId="71" fillId="0" borderId="14" applyNumberFormat="0" applyFill="0" applyAlignment="0" applyProtection="0"/>
    <xf numFmtId="176" fontId="72" fillId="0" borderId="15" applyNumberFormat="0" applyFill="0" applyAlignment="0" applyProtection="0"/>
    <xf numFmtId="176" fontId="73" fillId="0" borderId="16" applyNumberFormat="0" applyFill="0" applyAlignment="0" applyProtection="0"/>
    <xf numFmtId="176" fontId="73" fillId="0" borderId="0" applyNumberFormat="0" applyFill="0" applyBorder="0" applyAlignment="0" applyProtection="0"/>
    <xf numFmtId="176" fontId="74" fillId="9" borderId="9" applyNumberFormat="0" applyAlignment="0" applyProtection="0"/>
    <xf numFmtId="176" fontId="66" fillId="16" borderId="0" applyNumberFormat="0" applyBorder="0" applyAlignment="0" applyProtection="0"/>
    <xf numFmtId="176" fontId="75" fillId="0" borderId="10" applyNumberFormat="0" applyFill="0" applyAlignment="0" applyProtection="0"/>
    <xf numFmtId="176" fontId="76" fillId="9" borderId="0" applyNumberFormat="0" applyBorder="0" applyAlignment="0" applyProtection="0"/>
    <xf numFmtId="176" fontId="76" fillId="9" borderId="0" applyNumberFormat="0" applyBorder="0" applyAlignment="0" applyProtection="0"/>
    <xf numFmtId="176" fontId="56" fillId="0" borderId="0"/>
    <xf numFmtId="176" fontId="4" fillId="0" borderId="0"/>
    <xf numFmtId="176" fontId="4" fillId="0" borderId="0"/>
    <xf numFmtId="176" fontId="4" fillId="0" borderId="0"/>
    <xf numFmtId="176" fontId="4" fillId="6" borderId="12" applyNumberFormat="0" applyFont="0" applyAlignment="0" applyProtection="0"/>
    <xf numFmtId="176" fontId="77" fillId="17" borderId="18" applyNumberFormat="0" applyAlignment="0" applyProtection="0"/>
    <xf numFmtId="176" fontId="43" fillId="0" borderId="0" applyNumberFormat="0" applyFont="0" applyFill="0" applyBorder="0" applyAlignment="0" applyProtection="0">
      <alignment horizontal="left"/>
    </xf>
    <xf numFmtId="176" fontId="44" fillId="0" borderId="19">
      <alignment horizontal="center"/>
    </xf>
    <xf numFmtId="176" fontId="44" fillId="0" borderId="19">
      <alignment horizontal="center"/>
    </xf>
    <xf numFmtId="176" fontId="44" fillId="0" borderId="19">
      <alignment horizontal="center"/>
    </xf>
    <xf numFmtId="176" fontId="44" fillId="0" borderId="19">
      <alignment horizontal="center"/>
    </xf>
    <xf numFmtId="176" fontId="44" fillId="0" borderId="19">
      <alignment horizontal="center"/>
    </xf>
    <xf numFmtId="176" fontId="44" fillId="0" borderId="19">
      <alignment horizontal="center"/>
    </xf>
    <xf numFmtId="176" fontId="43" fillId="21" borderId="0" applyNumberFormat="0" applyFont="0" applyBorder="0" applyAlignment="0" applyProtection="0"/>
    <xf numFmtId="176" fontId="45" fillId="22" borderId="20" applyNumberFormat="0" applyProtection="0">
      <alignment horizontal="left" vertical="top" indent="1"/>
    </xf>
    <xf numFmtId="176" fontId="4" fillId="30" borderId="20" applyNumberFormat="0" applyProtection="0">
      <alignment horizontal="left" vertical="center" indent="1"/>
    </xf>
    <xf numFmtId="176" fontId="4" fillId="30" borderId="20" applyNumberFormat="0" applyProtection="0">
      <alignment horizontal="left" vertical="top" indent="1"/>
    </xf>
    <xf numFmtId="176" fontId="4" fillId="23" borderId="20" applyNumberFormat="0" applyProtection="0">
      <alignment horizontal="left" vertical="center" indent="1"/>
    </xf>
    <xf numFmtId="176" fontId="4" fillId="23" borderId="20" applyNumberFormat="0" applyProtection="0">
      <alignment horizontal="left" vertical="top" indent="1"/>
    </xf>
    <xf numFmtId="176" fontId="4" fillId="32" borderId="20" applyNumberFormat="0" applyProtection="0">
      <alignment horizontal="left" vertical="center" indent="1"/>
    </xf>
    <xf numFmtId="176" fontId="4" fillId="32" borderId="20" applyNumberFormat="0" applyProtection="0">
      <alignment horizontal="left" vertical="top" indent="1"/>
    </xf>
    <xf numFmtId="176" fontId="4" fillId="33" borderId="20" applyNumberFormat="0" applyProtection="0">
      <alignment horizontal="left" vertical="center" indent="1"/>
    </xf>
    <xf numFmtId="176" fontId="4" fillId="33" borderId="20" applyNumberFormat="0" applyProtection="0">
      <alignment horizontal="left" vertical="top" indent="1"/>
    </xf>
    <xf numFmtId="176" fontId="47" fillId="34" borderId="20" applyNumberFormat="0" applyProtection="0">
      <alignment horizontal="left" vertical="top" indent="1"/>
    </xf>
    <xf numFmtId="176" fontId="47" fillId="23" borderId="20" applyNumberFormat="0" applyProtection="0">
      <alignment horizontal="left" vertical="top" indent="1"/>
    </xf>
    <xf numFmtId="176" fontId="4" fillId="6" borderId="0" applyNumberFormat="0" applyFont="0" applyBorder="0" applyAlignment="0" applyProtection="0"/>
    <xf numFmtId="176" fontId="4" fillId="17" borderId="0" applyNumberFormat="0" applyFont="0" applyBorder="0" applyAlignment="0" applyProtection="0"/>
    <xf numFmtId="176" fontId="4" fillId="8" borderId="0" applyNumberFormat="0" applyFont="0" applyBorder="0" applyAlignment="0" applyProtection="0"/>
    <xf numFmtId="176" fontId="4" fillId="0" borderId="0"/>
    <xf numFmtId="176" fontId="4" fillId="8" borderId="0" applyNumberFormat="0" applyFont="0" applyBorder="0" applyAlignment="0" applyProtection="0"/>
    <xf numFmtId="176" fontId="4" fillId="0" borderId="0" applyNumberFormat="0" applyFont="0" applyFill="0" applyBorder="0" applyAlignment="0" applyProtection="0"/>
    <xf numFmtId="176" fontId="70" fillId="20" borderId="0" applyNumberFormat="0" applyBorder="0" applyAlignment="0" applyProtection="0"/>
    <xf numFmtId="176" fontId="59" fillId="36" borderId="0"/>
    <xf numFmtId="176" fontId="60" fillId="36" borderId="0"/>
    <xf numFmtId="176" fontId="61" fillId="36" borderId="22"/>
    <xf numFmtId="176" fontId="61" fillId="36" borderId="0"/>
    <xf numFmtId="176" fontId="59" fillId="2" borderId="22">
      <protection locked="0"/>
    </xf>
    <xf numFmtId="176" fontId="59" fillId="36" borderId="0"/>
    <xf numFmtId="176" fontId="43" fillId="0" borderId="23"/>
    <xf numFmtId="176" fontId="62" fillId="8" borderId="24">
      <alignment horizontal="center"/>
    </xf>
    <xf numFmtId="176" fontId="77" fillId="17" borderId="18" applyNumberFormat="0" applyAlignment="0" applyProtection="0"/>
    <xf numFmtId="176" fontId="4" fillId="0" borderId="0"/>
    <xf numFmtId="176" fontId="69" fillId="0" borderId="0" applyNumberFormat="0" applyFill="0" applyBorder="0" applyAlignment="0" applyProtection="0"/>
    <xf numFmtId="176" fontId="78" fillId="0" borderId="0" applyNumberFormat="0" applyFill="0" applyBorder="0" applyAlignment="0" applyProtection="0"/>
    <xf numFmtId="176" fontId="63" fillId="0" borderId="0">
      <alignment horizontal="left"/>
    </xf>
    <xf numFmtId="176" fontId="71" fillId="0" borderId="14" applyNumberFormat="0" applyFill="0" applyAlignment="0" applyProtection="0"/>
    <xf numFmtId="176" fontId="72" fillId="0" borderId="15" applyNumberFormat="0" applyFill="0" applyAlignment="0" applyProtection="0"/>
    <xf numFmtId="176" fontId="73" fillId="0" borderId="16" applyNumberFormat="0" applyFill="0" applyAlignment="0" applyProtection="0"/>
    <xf numFmtId="176" fontId="73" fillId="0" borderId="0" applyNumberFormat="0" applyFill="0" applyBorder="0" applyAlignment="0" applyProtection="0"/>
    <xf numFmtId="176" fontId="79" fillId="0" borderId="25" applyNumberFormat="0" applyFill="0" applyAlignment="0" applyProtection="0"/>
    <xf numFmtId="176" fontId="68" fillId="18" borderId="11" applyNumberFormat="0" applyAlignment="0" applyProtection="0"/>
    <xf numFmtId="176" fontId="4" fillId="0" borderId="0"/>
    <xf numFmtId="0" fontId="4" fillId="0" borderId="0"/>
    <xf numFmtId="176" fontId="64" fillId="5" borderId="0" applyNumberFormat="0" applyBorder="0" applyAlignment="0" applyProtection="0"/>
    <xf numFmtId="176" fontId="64" fillId="4" borderId="0" applyNumberFormat="0" applyBorder="0" applyAlignment="0" applyProtection="0"/>
    <xf numFmtId="176" fontId="47" fillId="0" borderId="0">
      <alignment vertical="top"/>
    </xf>
    <xf numFmtId="176" fontId="4" fillId="0" borderId="0"/>
    <xf numFmtId="176" fontId="80" fillId="0" borderId="0" applyNumberForma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0" fontId="4" fillId="0" borderId="0" applyNumberFormat="0" applyFont="0" applyBorder="0" applyAlignment="0" applyProtection="0"/>
    <xf numFmtId="185" fontId="4" fillId="0" borderId="0" applyFont="0" applyFill="0" applyBorder="0" applyAlignment="0" applyProtection="0"/>
    <xf numFmtId="185" fontId="4" fillId="0" borderId="0" applyFont="0" applyFill="0" applyBorder="0" applyAlignment="0" applyProtection="0"/>
    <xf numFmtId="37"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65" fontId="1" fillId="17" borderId="0"/>
    <xf numFmtId="165" fontId="1" fillId="17" borderId="0"/>
    <xf numFmtId="0" fontId="81" fillId="19" borderId="13" applyNumberFormat="0" applyProtection="0">
      <alignment horizontal="center"/>
    </xf>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85" fontId="4" fillId="0" borderId="0" applyFont="0" applyFill="0" applyBorder="0" applyAlignment="0" applyProtection="0"/>
    <xf numFmtId="165" fontId="1" fillId="17" borderId="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0" fontId="4" fillId="0" borderId="0"/>
    <xf numFmtId="0" fontId="4" fillId="0" borderId="0"/>
    <xf numFmtId="0" fontId="4" fillId="0" borderId="0"/>
    <xf numFmtId="0" fontId="4" fillId="0" borderId="0"/>
    <xf numFmtId="0" fontId="4" fillId="0" borderId="0"/>
    <xf numFmtId="0" fontId="4" fillId="0" borderId="0"/>
    <xf numFmtId="176" fontId="4" fillId="0" borderId="0"/>
    <xf numFmtId="0"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0" fontId="36" fillId="0" borderId="0"/>
    <xf numFmtId="0" fontId="4" fillId="0" borderId="0"/>
    <xf numFmtId="164" fontId="10" fillId="0" borderId="0" applyNumberFormat="0" applyFont="0" applyBorder="0" applyAlignment="0" applyProtection="0"/>
    <xf numFmtId="0" fontId="63" fillId="0" borderId="0">
      <alignment horizontal="left"/>
    </xf>
    <xf numFmtId="165" fontId="1" fillId="17" borderId="0"/>
    <xf numFmtId="185" fontId="4" fillId="0" borderId="0" applyFont="0" applyFill="0" applyBorder="0" applyAlignment="0" applyProtection="0"/>
    <xf numFmtId="165" fontId="1" fillId="17" borderId="0"/>
    <xf numFmtId="165" fontId="1" fillId="17" borderId="0"/>
    <xf numFmtId="185" fontId="4" fillId="0" borderId="0" applyFont="0" applyFill="0" applyBorder="0" applyAlignment="0" applyProtection="0"/>
    <xf numFmtId="185" fontId="4" fillId="0" borderId="0" applyFont="0" applyFill="0" applyBorder="0" applyAlignment="0" applyProtection="0"/>
    <xf numFmtId="0" fontId="4" fillId="0" borderId="0"/>
    <xf numFmtId="185" fontId="4" fillId="0" borderId="0" applyFont="0" applyFill="0" applyBorder="0" applyAlignment="0" applyProtection="0"/>
    <xf numFmtId="185" fontId="4" fillId="0" borderId="0" applyFont="0" applyFill="0" applyBorder="0" applyAlignment="0" applyProtection="0"/>
    <xf numFmtId="165" fontId="1" fillId="17" borderId="0"/>
    <xf numFmtId="165" fontId="1" fillId="17" borderId="0"/>
    <xf numFmtId="0" fontId="36" fillId="0" borderId="0"/>
    <xf numFmtId="0" fontId="36" fillId="0" borderId="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65" fontId="1" fillId="17" borderId="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65" fontId="1" fillId="17" borderId="0"/>
    <xf numFmtId="165" fontId="1" fillId="17" borderId="0"/>
    <xf numFmtId="165" fontId="1" fillId="17" borderId="0"/>
    <xf numFmtId="165" fontId="1" fillId="17" borderId="0"/>
    <xf numFmtId="165" fontId="1" fillId="17" borderId="0"/>
    <xf numFmtId="165" fontId="1" fillId="17" borderId="0"/>
    <xf numFmtId="165" fontId="1" fillId="17" borderId="0"/>
    <xf numFmtId="0" fontId="6" fillId="0" borderId="0"/>
    <xf numFmtId="0" fontId="4" fillId="0" borderId="0"/>
    <xf numFmtId="0" fontId="6" fillId="0" borderId="0"/>
    <xf numFmtId="0" fontId="64" fillId="4" borderId="0" applyNumberFormat="0" applyBorder="0" applyAlignment="0" applyProtection="0"/>
    <xf numFmtId="0" fontId="64" fillId="5" borderId="0" applyNumberFormat="0" applyBorder="0" applyAlignment="0" applyProtection="0"/>
    <xf numFmtId="0" fontId="64" fillId="6" borderId="0" applyNumberFormat="0" applyBorder="0" applyAlignment="0" applyProtection="0"/>
    <xf numFmtId="0" fontId="64" fillId="4" borderId="0" applyNumberFormat="0" applyBorder="0" applyAlignment="0" applyProtection="0"/>
    <xf numFmtId="0" fontId="64" fillId="7" borderId="0" applyNumberFormat="0" applyBorder="0" applyAlignment="0" applyProtection="0"/>
    <xf numFmtId="0" fontId="64" fillId="6" borderId="0" applyNumberFormat="0" applyBorder="0" applyAlignment="0" applyProtection="0"/>
    <xf numFmtId="0" fontId="64" fillId="8" borderId="0" applyNumberFormat="0" applyBorder="0" applyAlignment="0" applyProtection="0"/>
    <xf numFmtId="0" fontId="64" fillId="5" borderId="0" applyNumberFormat="0" applyBorder="0" applyAlignment="0" applyProtection="0"/>
    <xf numFmtId="0" fontId="64" fillId="9" borderId="0" applyNumberFormat="0" applyBorder="0" applyAlignment="0" applyProtection="0"/>
    <xf numFmtId="0" fontId="64" fillId="8" borderId="0" applyNumberFormat="0" applyBorder="0" applyAlignment="0" applyProtection="0"/>
    <xf numFmtId="0" fontId="64" fillId="10" borderId="0" applyNumberFormat="0" applyBorder="0" applyAlignment="0" applyProtection="0"/>
    <xf numFmtId="0" fontId="64" fillId="9" borderId="0" applyNumberFormat="0" applyBorder="0" applyAlignment="0" applyProtection="0"/>
    <xf numFmtId="0" fontId="6" fillId="0" borderId="0"/>
    <xf numFmtId="0" fontId="65" fillId="11" borderId="0" applyNumberFormat="0" applyBorder="0" applyAlignment="0" applyProtection="0"/>
    <xf numFmtId="0" fontId="65" fillId="5" borderId="0" applyNumberFormat="0" applyBorder="0" applyAlignment="0" applyProtection="0"/>
    <xf numFmtId="0" fontId="65" fillId="9" borderId="0" applyNumberFormat="0" applyBorder="0" applyAlignment="0" applyProtection="0"/>
    <xf numFmtId="0" fontId="65" fillId="8" borderId="0" applyNumberFormat="0" applyBorder="0" applyAlignment="0" applyProtection="0"/>
    <xf numFmtId="0" fontId="65" fillId="11" borderId="0" applyNumberFormat="0" applyBorder="0" applyAlignment="0" applyProtection="0"/>
    <xf numFmtId="0" fontId="65" fillId="5" borderId="0" applyNumberFormat="0" applyBorder="0" applyAlignment="0" applyProtection="0"/>
    <xf numFmtId="0" fontId="65" fillId="11" borderId="0" applyNumberFormat="0" applyBorder="0" applyAlignment="0" applyProtection="0"/>
    <xf numFmtId="0" fontId="65" fillId="12" borderId="0" applyNumberFormat="0" applyBorder="0" applyAlignment="0" applyProtection="0"/>
    <xf numFmtId="0" fontId="65" fillId="13" borderId="0" applyNumberFormat="0" applyBorder="0" applyAlignment="0" applyProtection="0"/>
    <xf numFmtId="0" fontId="65" fillId="14" borderId="0" applyNumberFormat="0" applyBorder="0" applyAlignment="0" applyProtection="0"/>
    <xf numFmtId="0" fontId="65" fillId="11" borderId="0" applyNumberFormat="0" applyBorder="0" applyAlignment="0" applyProtection="0"/>
    <xf numFmtId="0" fontId="65" fillId="15" borderId="0" applyNumberFormat="0" applyBorder="0" applyAlignment="0" applyProtection="0"/>
    <xf numFmtId="0" fontId="66" fillId="16" borderId="0" applyNumberFormat="0" applyBorder="0" applyAlignment="0" applyProtection="0"/>
    <xf numFmtId="0" fontId="67" fillId="17" borderId="9" applyNumberFormat="0" applyAlignment="0" applyProtection="0"/>
    <xf numFmtId="0" fontId="68" fillId="18" borderId="11" applyNumberFormat="0" applyAlignment="0" applyProtection="0"/>
    <xf numFmtId="0" fontId="6" fillId="0" borderId="0"/>
    <xf numFmtId="0" fontId="6" fillId="0" borderId="0"/>
    <xf numFmtId="0" fontId="69" fillId="0" borderId="0" applyNumberFormat="0" applyFill="0" applyBorder="0" applyAlignment="0" applyProtection="0"/>
    <xf numFmtId="0" fontId="70" fillId="20" borderId="0" applyNumberFormat="0" applyBorder="0" applyAlignment="0" applyProtection="0"/>
    <xf numFmtId="0" fontId="71" fillId="0" borderId="14" applyNumberFormat="0" applyFill="0" applyAlignment="0" applyProtection="0"/>
    <xf numFmtId="0" fontId="72" fillId="0" borderId="15" applyNumberFormat="0" applyFill="0" applyAlignment="0" applyProtection="0"/>
    <xf numFmtId="0" fontId="73" fillId="0" borderId="16" applyNumberFormat="0" applyFill="0" applyAlignment="0" applyProtection="0"/>
    <xf numFmtId="0" fontId="73" fillId="0" borderId="0" applyNumberFormat="0" applyFill="0" applyBorder="0" applyAlignment="0" applyProtection="0"/>
    <xf numFmtId="0" fontId="74" fillId="9" borderId="9" applyNumberFormat="0" applyAlignment="0" applyProtection="0"/>
    <xf numFmtId="0" fontId="66" fillId="16" borderId="0" applyNumberFormat="0" applyBorder="0" applyAlignment="0" applyProtection="0"/>
    <xf numFmtId="0" fontId="75" fillId="0" borderId="10" applyNumberFormat="0" applyFill="0" applyAlignment="0" applyProtection="0"/>
    <xf numFmtId="0" fontId="76" fillId="9" borderId="0" applyNumberFormat="0" applyBorder="0" applyAlignment="0" applyProtection="0"/>
    <xf numFmtId="0" fontId="76" fillId="9" borderId="0" applyNumberFormat="0" applyBorder="0" applyAlignment="0" applyProtection="0"/>
    <xf numFmtId="0" fontId="6" fillId="0" borderId="0"/>
    <xf numFmtId="0" fontId="4" fillId="6" borderId="12" applyNumberFormat="0" applyFont="0" applyAlignment="0" applyProtection="0"/>
    <xf numFmtId="0" fontId="77" fillId="17" borderId="18" applyNumberFormat="0" applyAlignment="0" applyProtection="0"/>
    <xf numFmtId="0" fontId="6" fillId="0" borderId="0"/>
    <xf numFmtId="0" fontId="6" fillId="0" borderId="0"/>
    <xf numFmtId="0" fontId="6" fillId="0" borderId="0"/>
    <xf numFmtId="0" fontId="70" fillId="20" borderId="0" applyNumberFormat="0" applyBorder="0" applyAlignment="0" applyProtection="0"/>
    <xf numFmtId="0" fontId="77" fillId="17" borderId="18" applyNumberFormat="0" applyAlignment="0" applyProtection="0"/>
    <xf numFmtId="0" fontId="69" fillId="0" borderId="0" applyNumberFormat="0" applyFill="0" applyBorder="0" applyAlignment="0" applyProtection="0"/>
    <xf numFmtId="0" fontId="78" fillId="0" borderId="0" applyNumberFormat="0" applyFill="0" applyBorder="0" applyAlignment="0" applyProtection="0"/>
    <xf numFmtId="0" fontId="63" fillId="0" borderId="0">
      <alignment horizontal="left"/>
    </xf>
    <xf numFmtId="0" fontId="71" fillId="0" borderId="14" applyNumberFormat="0" applyFill="0" applyAlignment="0" applyProtection="0"/>
    <xf numFmtId="0" fontId="72" fillId="0" borderId="15" applyNumberFormat="0" applyFill="0" applyAlignment="0" applyProtection="0"/>
    <xf numFmtId="0" fontId="73" fillId="0" borderId="16" applyNumberFormat="0" applyFill="0" applyAlignment="0" applyProtection="0"/>
    <xf numFmtId="0" fontId="73" fillId="0" borderId="0" applyNumberFormat="0" applyFill="0" applyBorder="0" applyAlignment="0" applyProtection="0"/>
    <xf numFmtId="0" fontId="79" fillId="0" borderId="25" applyNumberFormat="0" applyFill="0" applyAlignment="0" applyProtection="0"/>
    <xf numFmtId="0" fontId="68" fillId="18" borderId="11" applyNumberFormat="0" applyAlignment="0" applyProtection="0"/>
    <xf numFmtId="0" fontId="6" fillId="0" borderId="0"/>
    <xf numFmtId="0" fontId="80" fillId="0" borderId="0" applyNumberFormat="0" applyFill="0" applyBorder="0" applyAlignment="0" applyProtection="0"/>
    <xf numFmtId="0" fontId="6" fillId="0" borderId="0"/>
    <xf numFmtId="0" fontId="6" fillId="0" borderId="0"/>
    <xf numFmtId="0" fontId="63" fillId="0" borderId="0">
      <alignment horizontal="left"/>
    </xf>
    <xf numFmtId="0" fontId="36" fillId="0" borderId="0"/>
    <xf numFmtId="0" fontId="4" fillId="0" borderId="0"/>
    <xf numFmtId="0" fontId="4" fillId="0" borderId="0"/>
    <xf numFmtId="0" fontId="4" fillId="0" borderId="0"/>
    <xf numFmtId="0" fontId="38" fillId="0" borderId="0" applyNumberFormat="0" applyFill="0" applyBorder="0" applyAlignment="0" applyProtection="0">
      <alignment vertical="top"/>
      <protection locked="0"/>
    </xf>
    <xf numFmtId="0" fontId="6" fillId="0" borderId="0"/>
    <xf numFmtId="0" fontId="36" fillId="0" borderId="0"/>
    <xf numFmtId="0" fontId="4" fillId="0" borderId="0"/>
    <xf numFmtId="179" fontId="4" fillId="0" borderId="0" applyFont="0" applyFill="0" applyBorder="0" applyAlignment="0" applyProtection="0"/>
    <xf numFmtId="176" fontId="4" fillId="0" borderId="0" applyFont="0" applyFill="0" applyBorder="0" applyAlignment="0" applyProtection="0"/>
    <xf numFmtId="0" fontId="66" fillId="16" borderId="0" applyNumberFormat="0" applyBorder="0" applyAlignment="0" applyProtection="0"/>
    <xf numFmtId="167" fontId="4" fillId="0" borderId="17" applyNumberFormat="0" applyAlignment="0"/>
    <xf numFmtId="0" fontId="76" fillId="9" borderId="0" applyNumberFormat="0" applyBorder="0" applyAlignment="0" applyProtection="0"/>
    <xf numFmtId="0" fontId="4" fillId="0" borderId="0"/>
    <xf numFmtId="0" fontId="4" fillId="0" borderId="0"/>
    <xf numFmtId="0" fontId="4" fillId="0" borderId="0"/>
    <xf numFmtId="0" fontId="4" fillId="6" borderId="12" applyNumberFormat="0" applyFont="0" applyAlignment="0" applyProtection="0"/>
    <xf numFmtId="0" fontId="4" fillId="30" borderId="20" applyNumberFormat="0" applyProtection="0">
      <alignment horizontal="left" vertical="center" indent="1"/>
    </xf>
    <xf numFmtId="0" fontId="4" fillId="30" borderId="20" applyNumberFormat="0" applyProtection="0">
      <alignment horizontal="left" vertical="top" indent="1"/>
    </xf>
    <xf numFmtId="0" fontId="4" fillId="23" borderId="20" applyNumberFormat="0" applyProtection="0">
      <alignment horizontal="left" vertical="center" indent="1"/>
    </xf>
    <xf numFmtId="0" fontId="4" fillId="23" borderId="20" applyNumberFormat="0" applyProtection="0">
      <alignment horizontal="left" vertical="top" indent="1"/>
    </xf>
    <xf numFmtId="0" fontId="4" fillId="32" borderId="20" applyNumberFormat="0" applyProtection="0">
      <alignment horizontal="left" vertical="center" indent="1"/>
    </xf>
    <xf numFmtId="0" fontId="4" fillId="32" borderId="20" applyNumberFormat="0" applyProtection="0">
      <alignment horizontal="left" vertical="top" indent="1"/>
    </xf>
    <xf numFmtId="0" fontId="4" fillId="33" borderId="20" applyNumberFormat="0" applyProtection="0">
      <alignment horizontal="left" vertical="center" indent="1"/>
    </xf>
    <xf numFmtId="0" fontId="4" fillId="33" borderId="20" applyNumberFormat="0" applyProtection="0">
      <alignment horizontal="left" vertical="top" indent="1"/>
    </xf>
    <xf numFmtId="0" fontId="4" fillId="6" borderId="0" applyNumberFormat="0" applyFont="0" applyBorder="0" applyAlignment="0" applyProtection="0"/>
    <xf numFmtId="0" fontId="4" fillId="17" borderId="0" applyNumberFormat="0" applyFont="0" applyBorder="0" applyAlignment="0" applyProtection="0"/>
    <xf numFmtId="0" fontId="4" fillId="8" borderId="0" applyNumberFormat="0" applyFont="0" applyBorder="0" applyAlignment="0" applyProtection="0"/>
    <xf numFmtId="0" fontId="4" fillId="8" borderId="0" applyNumberFormat="0" applyFont="0" applyBorder="0" applyAlignment="0" applyProtection="0"/>
    <xf numFmtId="0" fontId="4" fillId="0" borderId="0" applyNumberFormat="0" applyFont="0" applyFill="0" applyBorder="0" applyAlignment="0" applyProtection="0"/>
    <xf numFmtId="0" fontId="70" fillId="20" borderId="0" applyNumberFormat="0" applyBorder="0" applyAlignment="0" applyProtection="0"/>
    <xf numFmtId="0" fontId="77" fillId="17" borderId="18" applyNumberFormat="0" applyAlignment="0" applyProtection="0"/>
    <xf numFmtId="0" fontId="4" fillId="0" borderId="0"/>
    <xf numFmtId="0" fontId="69" fillId="0" borderId="0" applyNumberFormat="0" applyFill="0" applyBorder="0" applyAlignment="0" applyProtection="0"/>
    <xf numFmtId="0" fontId="63" fillId="0" borderId="0">
      <alignment horizontal="left"/>
    </xf>
    <xf numFmtId="0" fontId="71" fillId="0" borderId="14" applyNumberFormat="0" applyFill="0" applyAlignment="0" applyProtection="0"/>
    <xf numFmtId="0" fontId="72" fillId="0" borderId="15" applyNumberFormat="0" applyFill="0" applyAlignment="0" applyProtection="0"/>
    <xf numFmtId="0" fontId="73" fillId="0" borderId="16" applyNumberFormat="0" applyFill="0" applyAlignment="0" applyProtection="0"/>
    <xf numFmtId="0" fontId="73" fillId="0" borderId="0" applyNumberFormat="0" applyFill="0" applyBorder="0" applyAlignment="0" applyProtection="0"/>
    <xf numFmtId="0" fontId="68" fillId="18" borderId="11" applyNumberFormat="0" applyAlignment="0" applyProtection="0"/>
    <xf numFmtId="0" fontId="4" fillId="0" borderId="0"/>
    <xf numFmtId="0" fontId="4" fillId="6" borderId="12"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3" fillId="0" borderId="0">
      <alignment horizontal="left"/>
    </xf>
    <xf numFmtId="165" fontId="1" fillId="17" borderId="0"/>
    <xf numFmtId="176" fontId="4" fillId="6" borderId="12" applyNumberFormat="0" applyFont="0" applyAlignment="0" applyProtection="0"/>
    <xf numFmtId="176" fontId="4" fillId="0" borderId="0"/>
    <xf numFmtId="176" fontId="4" fillId="0" borderId="0"/>
    <xf numFmtId="176" fontId="4" fillId="0" borderId="0"/>
    <xf numFmtId="176" fontId="4" fillId="6" borderId="12" applyNumberFormat="0" applyFont="0" applyAlignment="0" applyProtection="0"/>
    <xf numFmtId="176" fontId="4" fillId="30" borderId="20" applyNumberFormat="0" applyProtection="0">
      <alignment horizontal="left" vertical="center" indent="1"/>
    </xf>
    <xf numFmtId="176" fontId="4" fillId="30" borderId="20" applyNumberFormat="0" applyProtection="0">
      <alignment horizontal="left" vertical="top" indent="1"/>
    </xf>
    <xf numFmtId="176" fontId="4" fillId="23" borderId="20" applyNumberFormat="0" applyProtection="0">
      <alignment horizontal="left" vertical="center" indent="1"/>
    </xf>
    <xf numFmtId="176" fontId="4" fillId="23" borderId="20" applyNumberFormat="0" applyProtection="0">
      <alignment horizontal="left" vertical="top" indent="1"/>
    </xf>
    <xf numFmtId="176" fontId="4" fillId="32" borderId="20" applyNumberFormat="0" applyProtection="0">
      <alignment horizontal="left" vertical="center" indent="1"/>
    </xf>
    <xf numFmtId="176" fontId="4" fillId="32" borderId="20" applyNumberFormat="0" applyProtection="0">
      <alignment horizontal="left" vertical="top" indent="1"/>
    </xf>
    <xf numFmtId="176" fontId="4" fillId="33" borderId="20" applyNumberFormat="0" applyProtection="0">
      <alignment horizontal="left" vertical="center" indent="1"/>
    </xf>
    <xf numFmtId="176" fontId="4" fillId="33" borderId="20" applyNumberFormat="0" applyProtection="0">
      <alignment horizontal="left" vertical="top" indent="1"/>
    </xf>
    <xf numFmtId="176" fontId="4" fillId="6" borderId="0" applyNumberFormat="0" applyFont="0" applyBorder="0" applyAlignment="0" applyProtection="0"/>
    <xf numFmtId="176" fontId="4" fillId="17" borderId="0" applyNumberFormat="0" applyFont="0" applyBorder="0" applyAlignment="0" applyProtection="0"/>
    <xf numFmtId="176" fontId="4" fillId="8" borderId="0" applyNumberFormat="0" applyFont="0" applyBorder="0" applyAlignment="0" applyProtection="0"/>
    <xf numFmtId="176" fontId="4" fillId="0" borderId="0"/>
    <xf numFmtId="176" fontId="4" fillId="8" borderId="0" applyNumberFormat="0" applyFont="0" applyBorder="0" applyAlignment="0" applyProtection="0"/>
    <xf numFmtId="176" fontId="4" fillId="0" borderId="0" applyNumberFormat="0" applyFont="0" applyFill="0" applyBorder="0" applyAlignment="0" applyProtection="0"/>
    <xf numFmtId="176" fontId="4" fillId="0" borderId="0"/>
    <xf numFmtId="176" fontId="4" fillId="0" borderId="0"/>
    <xf numFmtId="0" fontId="4" fillId="0" borderId="0"/>
    <xf numFmtId="176" fontId="4" fillId="0" borderId="0"/>
    <xf numFmtId="0" fontId="4" fillId="0" borderId="0"/>
    <xf numFmtId="0" fontId="4" fillId="0" borderId="0" applyNumberFormat="0" applyFont="0" applyBorder="0" applyAlignment="0" applyProtection="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76" fontId="4" fillId="0" borderId="0"/>
    <xf numFmtId="165" fontId="1" fillId="17" borderId="0"/>
    <xf numFmtId="165" fontId="1" fillId="17" borderId="0"/>
    <xf numFmtId="165" fontId="1" fillId="17" borderId="0"/>
    <xf numFmtId="165" fontId="1" fillId="17" borderId="0"/>
    <xf numFmtId="165" fontId="1" fillId="17" borderId="0"/>
    <xf numFmtId="0" fontId="63" fillId="0" borderId="0">
      <alignment horizontal="left"/>
    </xf>
    <xf numFmtId="167" fontId="4" fillId="0" borderId="17" applyNumberFormat="0" applyAlignment="0"/>
    <xf numFmtId="0" fontId="36" fillId="0" borderId="0"/>
    <xf numFmtId="0" fontId="4" fillId="0" borderId="0"/>
    <xf numFmtId="0" fontId="36" fillId="0" borderId="0"/>
    <xf numFmtId="0" fontId="36" fillId="0" borderId="0"/>
    <xf numFmtId="0" fontId="4" fillId="0" borderId="0"/>
    <xf numFmtId="0" fontId="63" fillId="0" borderId="0">
      <alignment horizontal="left"/>
    </xf>
    <xf numFmtId="0" fontId="6" fillId="0" borderId="0"/>
    <xf numFmtId="0" fontId="63" fillId="0" borderId="0">
      <alignment horizontal="left"/>
    </xf>
    <xf numFmtId="0" fontId="6" fillId="0" borderId="0"/>
    <xf numFmtId="0" fontId="6" fillId="0" borderId="0"/>
    <xf numFmtId="0" fontId="6" fillId="0" borderId="0"/>
    <xf numFmtId="0" fontId="63" fillId="0" borderId="0">
      <alignment horizontal="left"/>
    </xf>
    <xf numFmtId="0" fontId="6" fillId="0" borderId="0"/>
    <xf numFmtId="0" fontId="6" fillId="0" borderId="0"/>
    <xf numFmtId="0" fontId="6" fillId="0" borderId="0"/>
    <xf numFmtId="0" fontId="6" fillId="0" borderId="0"/>
    <xf numFmtId="0" fontId="6" fillId="0" borderId="0"/>
    <xf numFmtId="167" fontId="4" fillId="0" borderId="17" applyNumberFormat="0" applyAlignment="0"/>
    <xf numFmtId="43" fontId="4" fillId="0" borderId="0" applyFont="0" applyFill="0" applyBorder="0" applyAlignment="0" applyProtection="0"/>
    <xf numFmtId="0" fontId="6" fillId="0" borderId="0"/>
    <xf numFmtId="0" fontId="6" fillId="0" borderId="0"/>
    <xf numFmtId="0" fontId="66" fillId="16" borderId="0" applyNumberFormat="0" applyBorder="0" applyAlignment="0" applyProtection="0"/>
    <xf numFmtId="0" fontId="76" fillId="9" borderId="0" applyNumberFormat="0" applyBorder="0" applyAlignment="0" applyProtection="0"/>
    <xf numFmtId="4" fontId="45" fillId="28" borderId="21" applyNumberFormat="0" applyProtection="0">
      <alignment horizontal="left" vertical="center" indent="1"/>
    </xf>
    <xf numFmtId="0" fontId="70" fillId="20" borderId="0" applyNumberFormat="0" applyBorder="0" applyAlignment="0" applyProtection="0"/>
    <xf numFmtId="0" fontId="43" fillId="0" borderId="23"/>
    <xf numFmtId="0" fontId="77" fillId="17" borderId="18" applyNumberFormat="0" applyAlignment="0" applyProtection="0"/>
    <xf numFmtId="0" fontId="69" fillId="0" borderId="0" applyNumberFormat="0" applyFill="0" applyBorder="0" applyAlignment="0" applyProtection="0"/>
    <xf numFmtId="0" fontId="63" fillId="0" borderId="0">
      <alignment horizontal="left"/>
    </xf>
    <xf numFmtId="0" fontId="71" fillId="0" borderId="14" applyNumberFormat="0" applyFill="0" applyAlignment="0" applyProtection="0"/>
    <xf numFmtId="0" fontId="72" fillId="0" borderId="15" applyNumberFormat="0" applyFill="0" applyAlignment="0" applyProtection="0"/>
    <xf numFmtId="0" fontId="73" fillId="0" borderId="16" applyNumberFormat="0" applyFill="0" applyAlignment="0" applyProtection="0"/>
    <xf numFmtId="0" fontId="73" fillId="0" borderId="0" applyNumberFormat="0" applyFill="0" applyBorder="0" applyAlignment="0" applyProtection="0"/>
    <xf numFmtId="0" fontId="63" fillId="0" borderId="0">
      <alignment horizontal="left"/>
    </xf>
    <xf numFmtId="0" fontId="68" fillId="18" borderId="11" applyNumberFormat="0" applyAlignment="0" applyProtection="0"/>
    <xf numFmtId="176" fontId="43" fillId="0" borderId="23"/>
    <xf numFmtId="0" fontId="36" fillId="0" borderId="0"/>
    <xf numFmtId="0" fontId="6" fillId="0" borderId="0"/>
    <xf numFmtId="0" fontId="36" fillId="0" borderId="0"/>
    <xf numFmtId="0" fontId="36" fillId="0" borderId="0"/>
    <xf numFmtId="0" fontId="36" fillId="0" borderId="0"/>
    <xf numFmtId="0" fontId="36" fillId="0" borderId="0"/>
  </cellStyleXfs>
  <cellXfs count="727">
    <xf numFmtId="0" fontId="0" fillId="0" borderId="0" xfId="0"/>
    <xf numFmtId="0" fontId="2" fillId="0" borderId="0" xfId="3" applyNumberFormat="1" applyFont="1" applyFill="1" applyAlignment="1">
      <alignment horizontal="left"/>
    </xf>
    <xf numFmtId="37" fontId="2" fillId="0" borderId="0" xfId="3" applyNumberFormat="1" applyFont="1" applyFill="1" applyAlignment="1"/>
    <xf numFmtId="37" fontId="3" fillId="0" borderId="0" xfId="3" applyNumberFormat="1" applyFont="1" applyFill="1" applyAlignment="1"/>
    <xf numFmtId="37" fontId="3" fillId="0" borderId="0" xfId="4" applyNumberFormat="1" applyFont="1" applyFill="1" applyAlignment="1">
      <alignment horizontal="left"/>
    </xf>
    <xf numFmtId="37" fontId="3" fillId="0" borderId="0" xfId="3" applyNumberFormat="1" applyFont="1" applyFill="1" applyAlignment="1">
      <alignment horizontal="left"/>
    </xf>
    <xf numFmtId="37" fontId="2" fillId="0" borderId="0" xfId="3" applyNumberFormat="1" applyFont="1" applyFill="1" applyBorder="1" applyAlignment="1">
      <alignment horizontal="right"/>
    </xf>
    <xf numFmtId="37" fontId="3" fillId="0" borderId="0" xfId="4" applyNumberFormat="1" applyFont="1" applyFill="1" applyBorder="1" applyAlignment="1">
      <alignment horizontal="left"/>
    </xf>
    <xf numFmtId="37" fontId="2" fillId="0" borderId="1" xfId="5" applyNumberFormat="1" applyFont="1" applyFill="1" applyBorder="1" applyAlignment="1">
      <alignment horizontal="left"/>
    </xf>
    <xf numFmtId="37" fontId="5" fillId="0" borderId="1" xfId="3" applyNumberFormat="1" applyFont="1" applyFill="1" applyBorder="1" applyAlignment="1">
      <alignment horizontal="left"/>
    </xf>
    <xf numFmtId="37" fontId="2" fillId="0" borderId="1" xfId="3" quotePrefix="1" applyNumberFormat="1" applyFont="1" applyFill="1" applyBorder="1" applyAlignment="1">
      <alignment wrapText="1"/>
    </xf>
    <xf numFmtId="37" fontId="2" fillId="0" borderId="1" xfId="3" quotePrefix="1" applyNumberFormat="1" applyFont="1" applyFill="1" applyBorder="1" applyAlignment="1">
      <alignment horizontal="right" wrapText="1"/>
    </xf>
    <xf numFmtId="37" fontId="3" fillId="0" borderId="1" xfId="3" quotePrefix="1" applyNumberFormat="1" applyFont="1" applyFill="1" applyBorder="1" applyAlignment="1">
      <alignment wrapText="1"/>
    </xf>
    <xf numFmtId="37" fontId="3" fillId="0" borderId="1" xfId="3" quotePrefix="1" applyNumberFormat="1" applyFont="1" applyFill="1" applyBorder="1" applyAlignment="1">
      <alignment horizontal="right" wrapText="1"/>
    </xf>
    <xf numFmtId="37" fontId="3" fillId="0" borderId="0" xfId="3" quotePrefix="1" applyNumberFormat="1" applyFont="1" applyFill="1" applyBorder="1" applyAlignment="1">
      <alignment horizontal="right" wrapText="1"/>
    </xf>
    <xf numFmtId="0" fontId="3" fillId="0" borderId="0" xfId="4" applyNumberFormat="1" applyFont="1" applyFill="1" applyAlignment="1">
      <alignment horizontal="left" vertical="top"/>
    </xf>
    <xf numFmtId="37" fontId="7" fillId="0" borderId="2" xfId="3" applyNumberFormat="1" applyFont="1" applyFill="1" applyBorder="1" applyAlignment="1">
      <alignment horizontal="right" vertical="center"/>
    </xf>
    <xf numFmtId="167" fontId="3" fillId="0" borderId="0" xfId="3" applyNumberFormat="1" applyFont="1" applyFill="1" applyBorder="1" applyAlignment="1">
      <alignment horizontal="right"/>
    </xf>
    <xf numFmtId="37" fontId="3" fillId="0" borderId="3" xfId="3" applyNumberFormat="1" applyFont="1" applyFill="1" applyBorder="1" applyAlignment="1">
      <alignment horizontal="left" vertical="center"/>
    </xf>
    <xf numFmtId="167" fontId="3" fillId="0" borderId="0" xfId="3" applyNumberFormat="1" applyFont="1" applyFill="1" applyBorder="1" applyAlignment="1">
      <alignment horizontal="right" vertical="center"/>
    </xf>
    <xf numFmtId="37" fontId="3" fillId="0" borderId="0" xfId="4" applyNumberFormat="1" applyFont="1" applyFill="1" applyAlignment="1">
      <alignment horizontal="left" vertical="center"/>
    </xf>
    <xf numFmtId="37" fontId="2" fillId="0" borderId="0" xfId="3" applyNumberFormat="1" applyFont="1" applyFill="1" applyAlignment="1">
      <alignment horizontal="left" vertical="center"/>
    </xf>
    <xf numFmtId="37" fontId="3" fillId="0" borderId="0" xfId="3" applyNumberFormat="1" applyFont="1" applyFill="1" applyAlignment="1">
      <alignment horizontal="left" vertical="center"/>
    </xf>
    <xf numFmtId="167" fontId="2" fillId="0" borderId="0" xfId="3" applyNumberFormat="1" applyFont="1" applyFill="1" applyBorder="1" applyAlignment="1">
      <alignment horizontal="right" vertical="center"/>
    </xf>
    <xf numFmtId="37" fontId="3" fillId="0" borderId="2" xfId="3" applyNumberFormat="1" applyFont="1" applyFill="1" applyBorder="1" applyAlignment="1">
      <alignment horizontal="left" vertical="center"/>
    </xf>
    <xf numFmtId="168" fontId="3" fillId="0" borderId="0" xfId="3" applyNumberFormat="1" applyFont="1" applyFill="1" applyBorder="1" applyAlignment="1">
      <alignment horizontal="right" vertical="center"/>
    </xf>
    <xf numFmtId="168" fontId="3" fillId="0" borderId="2" xfId="3" applyNumberFormat="1" applyFont="1" applyFill="1" applyBorder="1" applyAlignment="1">
      <alignment horizontal="right" vertical="center"/>
    </xf>
    <xf numFmtId="37" fontId="2" fillId="0" borderId="1" xfId="3" applyNumberFormat="1" applyFont="1" applyFill="1" applyBorder="1" applyAlignment="1">
      <alignment horizontal="left" vertical="center"/>
    </xf>
    <xf numFmtId="37" fontId="2" fillId="0" borderId="3" xfId="3" applyNumberFormat="1" applyFont="1" applyFill="1" applyBorder="1" applyAlignment="1">
      <alignment horizontal="left" vertical="center"/>
    </xf>
    <xf numFmtId="165" fontId="3" fillId="0" borderId="0" xfId="3" applyFont="1" applyFill="1" applyBorder="1" applyAlignment="1">
      <alignment horizontal="right" vertical="center"/>
    </xf>
    <xf numFmtId="39" fontId="3" fillId="0" borderId="0" xfId="3" applyNumberFormat="1" applyFont="1" applyFill="1" applyBorder="1" applyAlignment="1">
      <alignment horizontal="right" vertical="center"/>
    </xf>
    <xf numFmtId="37" fontId="2" fillId="0" borderId="0" xfId="3" applyNumberFormat="1" applyFont="1" applyFill="1" applyBorder="1" applyAlignment="1"/>
    <xf numFmtId="37" fontId="2" fillId="0" borderId="0" xfId="3" applyNumberFormat="1" applyFont="1" applyFill="1" applyBorder="1" applyAlignment="1">
      <alignment wrapText="1"/>
    </xf>
    <xf numFmtId="39" fontId="3" fillId="0" borderId="0" xfId="3" applyNumberFormat="1" applyFont="1" applyFill="1" applyBorder="1" applyAlignment="1">
      <alignment horizontal="right"/>
    </xf>
    <xf numFmtId="37" fontId="2" fillId="0" borderId="0" xfId="3" applyNumberFormat="1" applyFont="1" applyFill="1" applyAlignment="1" applyProtection="1">
      <alignment horizontal="left" vertical="center"/>
      <protection locked="0"/>
    </xf>
    <xf numFmtId="37" fontId="3" fillId="0" borderId="0" xfId="3" applyNumberFormat="1" applyFont="1" applyFill="1" applyAlignment="1" applyProtection="1">
      <alignment horizontal="left" vertical="center"/>
      <protection locked="0"/>
    </xf>
    <xf numFmtId="37" fontId="3" fillId="0" borderId="0" xfId="4" applyNumberFormat="1" applyFont="1" applyFill="1" applyAlignment="1" applyProtection="1">
      <alignment horizontal="left" vertical="center"/>
      <protection locked="0"/>
    </xf>
    <xf numFmtId="37" fontId="3" fillId="0" borderId="1" xfId="3" applyNumberFormat="1" applyFont="1" applyFill="1" applyBorder="1" applyAlignment="1" applyProtection="1">
      <alignment horizontal="left" vertical="center"/>
      <protection locked="0"/>
    </xf>
    <xf numFmtId="37" fontId="3" fillId="0" borderId="0" xfId="4" applyNumberFormat="1" applyFont="1" applyFill="1" applyAlignment="1" applyProtection="1">
      <alignment horizontal="left"/>
      <protection locked="0"/>
    </xf>
    <xf numFmtId="37" fontId="11" fillId="0" borderId="0" xfId="4" quotePrefix="1" applyNumberFormat="1" applyFont="1" applyFill="1" applyAlignment="1">
      <alignment vertical="top" shrinkToFit="1"/>
    </xf>
    <xf numFmtId="0" fontId="10" fillId="0" borderId="0" xfId="7" applyFont="1" applyAlignment="1">
      <alignment vertical="top" wrapText="1"/>
    </xf>
    <xf numFmtId="37" fontId="3" fillId="0" borderId="0" xfId="4" applyNumberFormat="1" applyFont="1" applyFill="1" applyAlignment="1">
      <alignment horizontal="right"/>
    </xf>
    <xf numFmtId="37" fontId="2" fillId="0" borderId="0" xfId="4" applyNumberFormat="1" applyFont="1" applyFill="1" applyAlignment="1">
      <alignment horizontal="right"/>
    </xf>
    <xf numFmtId="37" fontId="2" fillId="0" borderId="1" xfId="3" applyNumberFormat="1" applyFont="1" applyFill="1" applyBorder="1" applyAlignment="1">
      <alignment horizontal="right"/>
    </xf>
    <xf numFmtId="37" fontId="3" fillId="0" borderId="1" xfId="3" applyNumberFormat="1" applyFont="1" applyFill="1" applyBorder="1" applyAlignment="1">
      <alignment horizontal="right"/>
    </xf>
    <xf numFmtId="37" fontId="3" fillId="0" borderId="1" xfId="4" applyNumberFormat="1" applyFont="1" applyFill="1" applyBorder="1" applyAlignment="1">
      <alignment horizontal="left"/>
    </xf>
    <xf numFmtId="37" fontId="2" fillId="0" borderId="0" xfId="3" applyNumberFormat="1" applyFont="1" applyFill="1" applyBorder="1" applyAlignment="1">
      <alignment horizontal="left"/>
    </xf>
    <xf numFmtId="37" fontId="3" fillId="0" borderId="2" xfId="3" applyNumberFormat="1" applyFont="1" applyFill="1" applyBorder="1" applyAlignment="1"/>
    <xf numFmtId="37" fontId="3" fillId="0" borderId="2" xfId="3" applyNumberFormat="1" applyFont="1" applyFill="1" applyBorder="1" applyAlignment="1">
      <alignment horizontal="left"/>
    </xf>
    <xf numFmtId="37" fontId="3" fillId="0" borderId="0" xfId="3" applyNumberFormat="1" applyFont="1" applyFill="1" applyBorder="1" applyAlignment="1"/>
    <xf numFmtId="37" fontId="2" fillId="0" borderId="3" xfId="3" applyNumberFormat="1" applyFont="1" applyFill="1" applyBorder="1" applyAlignment="1">
      <alignment horizontal="left"/>
    </xf>
    <xf numFmtId="37" fontId="3" fillId="0" borderId="1" xfId="3" applyNumberFormat="1" applyFont="1" applyFill="1" applyBorder="1" applyAlignment="1">
      <alignment horizontal="left"/>
    </xf>
    <xf numFmtId="37" fontId="2" fillId="0" borderId="1" xfId="3" applyNumberFormat="1" applyFont="1" applyFill="1" applyBorder="1" applyAlignment="1">
      <alignment horizontal="left"/>
    </xf>
    <xf numFmtId="44" fontId="3" fillId="0" borderId="0" xfId="3" applyNumberFormat="1" applyFont="1" applyFill="1" applyBorder="1" applyAlignment="1">
      <alignment horizontal="right"/>
    </xf>
    <xf numFmtId="37" fontId="2" fillId="0" borderId="0" xfId="4" applyNumberFormat="1" applyFont="1" applyFill="1" applyAlignment="1">
      <alignment horizontal="left"/>
    </xf>
    <xf numFmtId="37" fontId="2" fillId="0" borderId="5" xfId="4" applyNumberFormat="1" applyFont="1" applyFill="1" applyBorder="1" applyAlignment="1">
      <alignment horizontal="left"/>
    </xf>
    <xf numFmtId="37" fontId="3" fillId="0" borderId="5" xfId="4" applyNumberFormat="1" applyFont="1" applyFill="1" applyBorder="1" applyAlignment="1">
      <alignment horizontal="left"/>
    </xf>
    <xf numFmtId="37" fontId="14" fillId="0" borderId="5" xfId="4" applyNumberFormat="1" applyFont="1" applyFill="1" applyBorder="1" applyAlignment="1" applyProtection="1">
      <alignment horizontal="right"/>
      <protection locked="0"/>
    </xf>
    <xf numFmtId="37" fontId="3" fillId="0" borderId="6" xfId="4" applyNumberFormat="1" applyFont="1" applyFill="1" applyBorder="1" applyAlignment="1">
      <alignment horizontal="left"/>
    </xf>
    <xf numFmtId="37" fontId="2" fillId="0" borderId="0" xfId="3" applyNumberFormat="1" applyFont="1" applyFill="1" applyAlignment="1">
      <alignment horizontal="right"/>
    </xf>
    <xf numFmtId="0" fontId="3" fillId="0" borderId="0" xfId="4" applyFont="1" applyFill="1" applyAlignment="1"/>
    <xf numFmtId="165" fontId="2" fillId="0" borderId="0" xfId="3" applyNumberFormat="1" applyFont="1" applyFill="1" applyAlignment="1"/>
    <xf numFmtId="165" fontId="2" fillId="0" borderId="0" xfId="3" applyNumberFormat="1" applyFont="1" applyFill="1" applyAlignment="1">
      <alignment horizontal="right"/>
    </xf>
    <xf numFmtId="37" fontId="5" fillId="0" borderId="0" xfId="3" applyNumberFormat="1" applyFont="1" applyFill="1" applyAlignment="1">
      <alignment horizontal="right"/>
    </xf>
    <xf numFmtId="37" fontId="3" fillId="0" borderId="0" xfId="3" applyNumberFormat="1" applyFont="1" applyFill="1" applyBorder="1" applyAlignment="1">
      <alignment horizontal="right"/>
    </xf>
    <xf numFmtId="165" fontId="2" fillId="0" borderId="0" xfId="3" applyNumberFormat="1" applyFont="1" applyFill="1" applyAlignment="1">
      <alignment horizontal="left"/>
    </xf>
    <xf numFmtId="0" fontId="3" fillId="0" borderId="0" xfId="4" applyFont="1" applyFill="1" applyBorder="1" applyAlignment="1"/>
    <xf numFmtId="165" fontId="2" fillId="0" borderId="2" xfId="3" applyNumberFormat="1" applyFont="1" applyFill="1" applyBorder="1" applyAlignment="1">
      <alignment horizontal="left"/>
    </xf>
    <xf numFmtId="166" fontId="2" fillId="0" borderId="2" xfId="4" quotePrefix="1" applyNumberFormat="1" applyFont="1" applyFill="1" applyBorder="1" applyAlignment="1">
      <alignment horizontal="right" wrapText="1"/>
    </xf>
    <xf numFmtId="166" fontId="3" fillId="0" borderId="2" xfId="4" quotePrefix="1" applyNumberFormat="1" applyFont="1" applyFill="1" applyBorder="1" applyAlignment="1">
      <alignment horizontal="right" wrapText="1"/>
    </xf>
    <xf numFmtId="0" fontId="2" fillId="0" borderId="0" xfId="3" applyNumberFormat="1" applyFont="1" applyFill="1" applyBorder="1" applyAlignment="1">
      <alignment horizontal="right"/>
    </xf>
    <xf numFmtId="37" fontId="7" fillId="0" borderId="0" xfId="3" applyNumberFormat="1" applyFont="1" applyFill="1" applyBorder="1" applyAlignment="1">
      <alignment horizontal="right"/>
    </xf>
    <xf numFmtId="165" fontId="2" fillId="0" borderId="7" xfId="3" applyNumberFormat="1" applyFont="1" applyFill="1" applyBorder="1" applyAlignment="1">
      <alignment horizontal="left"/>
    </xf>
    <xf numFmtId="165" fontId="2" fillId="0" borderId="3" xfId="3" applyNumberFormat="1" applyFont="1" applyFill="1" applyBorder="1" applyAlignment="1">
      <alignment horizontal="left" vertical="center"/>
    </xf>
    <xf numFmtId="0" fontId="3" fillId="0" borderId="0" xfId="4" applyFont="1" applyFill="1" applyAlignment="1">
      <alignment vertical="center"/>
    </xf>
    <xf numFmtId="165" fontId="3" fillId="0" borderId="0" xfId="3" applyNumberFormat="1" applyFont="1" applyFill="1" applyBorder="1" applyAlignment="1">
      <alignment horizontal="left"/>
    </xf>
    <xf numFmtId="165" fontId="2" fillId="0" borderId="0" xfId="3" applyFont="1" applyFill="1" applyBorder="1" applyAlignment="1">
      <alignment horizontal="left" vertical="center"/>
    </xf>
    <xf numFmtId="0" fontId="3" fillId="0" borderId="0" xfId="4" applyNumberFormat="1" applyFont="1" applyFill="1" applyAlignment="1">
      <alignment horizontal="left"/>
    </xf>
    <xf numFmtId="0" fontId="3" fillId="0" borderId="0" xfId="4" applyFont="1" applyFill="1" applyAlignment="1">
      <alignment horizontal="right"/>
    </xf>
    <xf numFmtId="0" fontId="15" fillId="0" borderId="0" xfId="6" applyFont="1" applyAlignment="1"/>
    <xf numFmtId="0" fontId="16" fillId="0" borderId="0" xfId="6" applyFont="1" applyAlignment="1"/>
    <xf numFmtId="0" fontId="15" fillId="0" borderId="0" xfId="6" applyFont="1" applyAlignment="1">
      <alignment horizontal="center"/>
    </xf>
    <xf numFmtId="0" fontId="15" fillId="0" borderId="0" xfId="6" applyFont="1" applyBorder="1" applyAlignment="1">
      <alignment horizontal="left"/>
    </xf>
    <xf numFmtId="0" fontId="15" fillId="0" borderId="0" xfId="6" applyFont="1" applyBorder="1" applyAlignment="1">
      <alignment horizontal="center"/>
    </xf>
    <xf numFmtId="0" fontId="15" fillId="0" borderId="0" xfId="6" applyFont="1" applyBorder="1" applyAlignment="1"/>
    <xf numFmtId="0" fontId="6" fillId="0" borderId="0" xfId="6" applyBorder="1" applyAlignment="1">
      <alignment wrapText="1"/>
    </xf>
    <xf numFmtId="0" fontId="15" fillId="0" borderId="0" xfId="6" applyFont="1" applyFill="1" applyBorder="1" applyAlignment="1">
      <alignment horizontal="center" wrapText="1"/>
    </xf>
    <xf numFmtId="172" fontId="2" fillId="0" borderId="0" xfId="3" quotePrefix="1" applyNumberFormat="1" applyFont="1" applyFill="1" applyBorder="1" applyAlignment="1"/>
    <xf numFmtId="172" fontId="3" fillId="0" borderId="0" xfId="3" quotePrefix="1" applyNumberFormat="1" applyFont="1" applyFill="1" applyBorder="1" applyAlignment="1"/>
    <xf numFmtId="0" fontId="15" fillId="0" borderId="2" xfId="6" applyFont="1" applyBorder="1" applyAlignment="1">
      <alignment horizontal="left"/>
    </xf>
    <xf numFmtId="0" fontId="15" fillId="0" borderId="2" xfId="6" applyFont="1" applyFill="1" applyBorder="1" applyAlignment="1">
      <alignment horizontal="center" wrapText="1"/>
    </xf>
    <xf numFmtId="172" fontId="3" fillId="0" borderId="2" xfId="3" quotePrefix="1" applyNumberFormat="1" applyFont="1" applyFill="1" applyBorder="1" applyAlignment="1"/>
    <xf numFmtId="0" fontId="15" fillId="0" borderId="0" xfId="6" applyFont="1" applyFill="1" applyAlignment="1">
      <alignment wrapText="1"/>
    </xf>
    <xf numFmtId="170" fontId="15" fillId="0" borderId="0" xfId="6" applyNumberFormat="1" applyFont="1" applyAlignment="1"/>
    <xf numFmtId="0" fontId="6" fillId="0" borderId="0" xfId="6" applyAlignment="1">
      <alignment wrapText="1"/>
    </xf>
    <xf numFmtId="37" fontId="3" fillId="0" borderId="2" xfId="3" quotePrefix="1" applyNumberFormat="1" applyFont="1" applyFill="1" applyBorder="1" applyAlignment="1" applyProtection="1">
      <alignment horizontal="center"/>
      <protection locked="0"/>
    </xf>
    <xf numFmtId="37" fontId="3" fillId="0" borderId="0" xfId="3" applyNumberFormat="1" applyFont="1" applyFill="1" applyBorder="1" applyAlignment="1" applyProtection="1">
      <alignment horizontal="center"/>
      <protection locked="0"/>
    </xf>
    <xf numFmtId="169" fontId="15" fillId="0" borderId="0" xfId="6" applyNumberFormat="1" applyFont="1" applyAlignment="1"/>
    <xf numFmtId="37" fontId="3" fillId="0" borderId="3" xfId="3" applyNumberFormat="1" applyFont="1" applyFill="1" applyBorder="1" applyAlignment="1" applyProtection="1">
      <alignment horizontal="center"/>
      <protection locked="0"/>
    </xf>
    <xf numFmtId="0" fontId="15" fillId="0" borderId="0" xfId="6" applyFont="1" applyAlignment="1">
      <alignment wrapText="1"/>
    </xf>
    <xf numFmtId="0" fontId="15" fillId="0" borderId="2" xfId="6" applyFont="1" applyBorder="1" applyAlignment="1">
      <alignment wrapText="1"/>
    </xf>
    <xf numFmtId="37" fontId="3" fillId="0" borderId="2" xfId="3" applyNumberFormat="1" applyFont="1" applyFill="1" applyBorder="1" applyAlignment="1" applyProtection="1">
      <alignment horizontal="center"/>
      <protection locked="0"/>
    </xf>
    <xf numFmtId="0" fontId="15" fillId="0" borderId="3" xfId="6" applyFont="1" applyBorder="1" applyAlignment="1">
      <alignment horizontal="left"/>
    </xf>
    <xf numFmtId="0" fontId="15" fillId="0" borderId="0" xfId="6" applyFont="1" applyBorder="1" applyAlignment="1">
      <alignment wrapText="1"/>
    </xf>
    <xf numFmtId="169" fontId="15" fillId="0" borderId="0" xfId="6" applyNumberFormat="1" applyFont="1" applyBorder="1" applyAlignment="1">
      <alignment horizontal="left"/>
    </xf>
    <xf numFmtId="0" fontId="17" fillId="0" borderId="0" xfId="6" applyFont="1" applyAlignment="1">
      <alignment horizontal="left"/>
    </xf>
    <xf numFmtId="0" fontId="17" fillId="0" borderId="0" xfId="6" applyFont="1" applyFill="1" applyAlignment="1">
      <alignment horizontal="left"/>
    </xf>
    <xf numFmtId="0" fontId="6" fillId="0" borderId="0" xfId="6" applyFill="1" applyAlignment="1">
      <alignment wrapText="1"/>
    </xf>
    <xf numFmtId="0" fontId="15" fillId="0" borderId="0" xfId="6" applyFont="1" applyBorder="1" applyAlignment="1">
      <alignment horizontal="center" wrapText="1"/>
    </xf>
    <xf numFmtId="0" fontId="15" fillId="0" borderId="2" xfId="6" applyFont="1" applyBorder="1" applyAlignment="1">
      <alignment horizontal="center" wrapText="1"/>
    </xf>
    <xf numFmtId="170" fontId="15" fillId="0" borderId="7" xfId="6" applyNumberFormat="1" applyFont="1" applyBorder="1" applyAlignment="1">
      <alignment horizontal="center"/>
    </xf>
    <xf numFmtId="170" fontId="15" fillId="0" borderId="7" xfId="6" applyNumberFormat="1" applyFont="1" applyBorder="1" applyAlignment="1"/>
    <xf numFmtId="169" fontId="15" fillId="0" borderId="6" xfId="6" applyNumberFormat="1" applyFont="1" applyBorder="1" applyAlignment="1">
      <alignment horizontal="center"/>
    </xf>
    <xf numFmtId="169" fontId="15" fillId="0" borderId="6" xfId="6" applyNumberFormat="1" applyFont="1" applyBorder="1" applyAlignment="1">
      <alignment horizontal="left"/>
    </xf>
    <xf numFmtId="0" fontId="16" fillId="0" borderId="0" xfId="6" applyFont="1" applyAlignment="1">
      <alignment vertical="center" wrapText="1"/>
    </xf>
    <xf numFmtId="169" fontId="15" fillId="0" borderId="0" xfId="6" applyNumberFormat="1" applyFont="1" applyAlignment="1">
      <alignment horizontal="center"/>
    </xf>
    <xf numFmtId="169" fontId="15" fillId="0" borderId="0" xfId="6" applyNumberFormat="1" applyFont="1" applyAlignment="1">
      <alignment horizontal="left"/>
    </xf>
    <xf numFmtId="0" fontId="15" fillId="0" borderId="0" xfId="6" applyFont="1" applyAlignment="1">
      <alignment vertical="center" wrapText="1"/>
    </xf>
    <xf numFmtId="169" fontId="15" fillId="0" borderId="0" xfId="6" applyNumberFormat="1" applyFont="1" applyFill="1" applyAlignment="1">
      <alignment horizontal="center"/>
    </xf>
    <xf numFmtId="0" fontId="15" fillId="0" borderId="7" xfId="6" applyFont="1" applyBorder="1" applyAlignment="1">
      <alignment wrapText="1"/>
    </xf>
    <xf numFmtId="0" fontId="15" fillId="0" borderId="7" xfId="6" applyFont="1" applyBorder="1" applyAlignment="1">
      <alignment horizontal="left"/>
    </xf>
    <xf numFmtId="169" fontId="15" fillId="0" borderId="7" xfId="6" applyNumberFormat="1" applyFont="1" applyFill="1" applyBorder="1" applyAlignment="1">
      <alignment horizontal="center"/>
    </xf>
    <xf numFmtId="169" fontId="15" fillId="0" borderId="7" xfId="6" applyNumberFormat="1" applyFont="1" applyBorder="1" applyAlignment="1"/>
    <xf numFmtId="0" fontId="16" fillId="0" borderId="6" xfId="6" applyFont="1" applyBorder="1" applyAlignment="1">
      <alignment vertical="center" wrapText="1"/>
    </xf>
    <xf numFmtId="0" fontId="16" fillId="0" borderId="0" xfId="6" applyFont="1" applyBorder="1" applyAlignment="1">
      <alignment vertical="center" wrapText="1"/>
    </xf>
    <xf numFmtId="169" fontId="15" fillId="0" borderId="0" xfId="6" applyNumberFormat="1" applyFont="1" applyFill="1" applyBorder="1" applyAlignment="1">
      <alignment horizontal="center"/>
    </xf>
    <xf numFmtId="0" fontId="15" fillId="0" borderId="2" xfId="6" applyFont="1" applyBorder="1" applyAlignment="1">
      <alignment vertical="center" wrapText="1"/>
    </xf>
    <xf numFmtId="0" fontId="15" fillId="0" borderId="7" xfId="6" applyFont="1" applyBorder="1" applyAlignment="1">
      <alignment horizontal="left" vertical="center"/>
    </xf>
    <xf numFmtId="170" fontId="15" fillId="0" borderId="3" xfId="6" applyNumberFormat="1" applyFont="1" applyFill="1" applyBorder="1" applyAlignment="1">
      <alignment horizontal="center"/>
    </xf>
    <xf numFmtId="170" fontId="15" fillId="0" borderId="0" xfId="6" applyNumberFormat="1" applyFont="1" applyFill="1" applyAlignment="1">
      <alignment horizontal="center"/>
    </xf>
    <xf numFmtId="0" fontId="15" fillId="0" borderId="0" xfId="6" applyFont="1" applyFill="1" applyAlignment="1">
      <alignment vertical="center" wrapText="1"/>
    </xf>
    <xf numFmtId="0" fontId="15" fillId="0" borderId="0" xfId="6" applyFont="1" applyAlignment="1">
      <alignment horizontal="center" wrapText="1"/>
    </xf>
    <xf numFmtId="0" fontId="15" fillId="0" borderId="0" xfId="6" applyFont="1" applyAlignment="1">
      <alignment horizontal="left"/>
    </xf>
    <xf numFmtId="0" fontId="15" fillId="0" borderId="0" xfId="6" applyFont="1" applyBorder="1" applyAlignment="1">
      <alignment horizontal="left" vertical="top"/>
    </xf>
    <xf numFmtId="0" fontId="15" fillId="0" borderId="0" xfId="6" applyFont="1" applyFill="1" applyAlignment="1">
      <alignment horizontal="left"/>
    </xf>
    <xf numFmtId="49" fontId="16" fillId="0" borderId="0" xfId="6" applyNumberFormat="1" applyFont="1" applyAlignment="1">
      <alignment horizontal="right"/>
    </xf>
    <xf numFmtId="49" fontId="15" fillId="0" borderId="0" xfId="6" applyNumberFormat="1" applyFont="1" applyAlignment="1">
      <alignment horizontal="right"/>
    </xf>
    <xf numFmtId="173" fontId="15" fillId="0" borderId="0" xfId="6" applyNumberFormat="1" applyFont="1" applyAlignment="1">
      <alignment horizontal="right"/>
    </xf>
    <xf numFmtId="174" fontId="16" fillId="0" borderId="0" xfId="6" applyNumberFormat="1" applyFont="1" applyBorder="1" applyAlignment="1"/>
    <xf numFmtId="174" fontId="15" fillId="0" borderId="0" xfId="6" applyNumberFormat="1" applyFont="1" applyBorder="1" applyAlignment="1"/>
    <xf numFmtId="174" fontId="15" fillId="0" borderId="0" xfId="6" applyNumberFormat="1" applyFont="1" applyBorder="1" applyAlignment="1">
      <alignment horizontal="right"/>
    </xf>
    <xf numFmtId="0" fontId="16" fillId="0" borderId="6" xfId="6" applyFont="1" applyBorder="1" applyAlignment="1"/>
    <xf numFmtId="0" fontId="16" fillId="0" borderId="6" xfId="6" applyFont="1" applyBorder="1" applyAlignment="1">
      <alignment wrapText="1"/>
    </xf>
    <xf numFmtId="0" fontId="15" fillId="0" borderId="6" xfId="6" applyFont="1" applyFill="1" applyBorder="1" applyAlignment="1">
      <alignment horizontal="center"/>
    </xf>
    <xf numFmtId="0" fontId="15" fillId="0" borderId="6" xfId="6" applyFont="1" applyBorder="1" applyAlignment="1">
      <alignment horizontal="center"/>
    </xf>
    <xf numFmtId="0" fontId="15" fillId="0" borderId="6" xfId="6" applyFont="1" applyBorder="1" applyAlignment="1"/>
    <xf numFmtId="0" fontId="15" fillId="0" borderId="0" xfId="6" applyFont="1" applyFill="1" applyAlignment="1">
      <alignment horizontal="center"/>
    </xf>
    <xf numFmtId="0" fontId="16" fillId="0" borderId="7" xfId="6" applyFont="1" applyBorder="1" applyAlignment="1"/>
    <xf numFmtId="0" fontId="16" fillId="0" borderId="7" xfId="6" applyFont="1" applyBorder="1" applyAlignment="1">
      <alignment wrapText="1"/>
    </xf>
    <xf numFmtId="0" fontId="15" fillId="0" borderId="7" xfId="6" applyFont="1" applyFill="1" applyBorder="1" applyAlignment="1">
      <alignment horizontal="center"/>
    </xf>
    <xf numFmtId="0" fontId="15" fillId="0" borderId="6" xfId="6" applyFont="1" applyBorder="1" applyAlignment="1">
      <alignment wrapText="1"/>
    </xf>
    <xf numFmtId="0" fontId="15" fillId="0" borderId="2" xfId="6" applyFont="1" applyBorder="1" applyAlignment="1"/>
    <xf numFmtId="0" fontId="15" fillId="0" borderId="3" xfId="6" applyFont="1" applyFill="1" applyBorder="1" applyAlignment="1">
      <alignment horizontal="center"/>
    </xf>
    <xf numFmtId="0" fontId="16" fillId="0" borderId="4" xfId="6" applyFont="1" applyBorder="1" applyAlignment="1"/>
    <xf numFmtId="0" fontId="15" fillId="0" borderId="2" xfId="6" applyFont="1" applyFill="1" applyBorder="1" applyAlignment="1">
      <alignment horizontal="center"/>
    </xf>
    <xf numFmtId="0" fontId="19" fillId="0" borderId="0" xfId="6" applyFont="1" applyAlignment="1">
      <alignment wrapText="1"/>
    </xf>
    <xf numFmtId="0" fontId="16" fillId="0" borderId="0" xfId="6" applyFont="1" applyAlignment="1">
      <alignment horizontal="center"/>
    </xf>
    <xf numFmtId="0" fontId="20" fillId="0" borderId="0" xfId="6" applyFont="1" applyAlignment="1">
      <alignment wrapText="1"/>
    </xf>
    <xf numFmtId="0" fontId="15" fillId="0" borderId="0" xfId="6" applyFont="1" applyAlignment="1">
      <alignment wrapText="1" indent="1"/>
    </xf>
    <xf numFmtId="0" fontId="15" fillId="0" borderId="7" xfId="6" applyFont="1" applyBorder="1" applyAlignment="1">
      <alignment horizontal="left" vertical="top"/>
    </xf>
    <xf numFmtId="170" fontId="15" fillId="0" borderId="7" xfId="6" applyNumberFormat="1" applyFont="1" applyBorder="1" applyAlignment="1">
      <alignment horizontal="left"/>
    </xf>
    <xf numFmtId="0" fontId="15" fillId="0" borderId="6" xfId="6" applyFont="1" applyBorder="1" applyAlignment="1">
      <alignment wrapText="1" indent="1"/>
    </xf>
    <xf numFmtId="0" fontId="15" fillId="0" borderId="6" xfId="6" applyFont="1" applyBorder="1" applyAlignment="1">
      <alignment horizontal="left"/>
    </xf>
    <xf numFmtId="169" fontId="15" fillId="0" borderId="0" xfId="6" applyNumberFormat="1" applyFont="1" applyFill="1" applyAlignment="1"/>
    <xf numFmtId="169" fontId="15" fillId="0" borderId="2" xfId="6" applyNumberFormat="1" applyFont="1" applyBorder="1" applyAlignment="1">
      <alignment horizontal="left"/>
    </xf>
    <xf numFmtId="169" fontId="15" fillId="0" borderId="7" xfId="6" applyNumberFormat="1" applyFont="1" applyBorder="1" applyAlignment="1">
      <alignment horizontal="left"/>
    </xf>
    <xf numFmtId="169" fontId="15" fillId="0" borderId="0" xfId="6" applyNumberFormat="1" applyFont="1" applyAlignment="1">
      <alignment horizontal="right"/>
    </xf>
    <xf numFmtId="0" fontId="15" fillId="0" borderId="0" xfId="6" applyFont="1" applyBorder="1" applyAlignment="1">
      <alignment wrapText="1" indent="1"/>
    </xf>
    <xf numFmtId="0" fontId="19" fillId="0" borderId="0" xfId="6" applyFont="1" applyBorder="1" applyAlignment="1">
      <alignment wrapText="1"/>
    </xf>
    <xf numFmtId="169" fontId="15" fillId="0" borderId="7" xfId="6" applyNumberFormat="1" applyFont="1" applyFill="1" applyBorder="1" applyAlignment="1"/>
    <xf numFmtId="0" fontId="19" fillId="0" borderId="0" xfId="6" applyFont="1" applyAlignment="1">
      <alignment vertical="center" wrapText="1"/>
    </xf>
    <xf numFmtId="0" fontId="22" fillId="0" borderId="0" xfId="6" applyFont="1" applyAlignment="1">
      <alignment horizontal="left" vertical="center" wrapText="1"/>
    </xf>
    <xf numFmtId="0" fontId="19" fillId="0" borderId="0" xfId="6" applyFont="1" applyFill="1" applyAlignment="1">
      <alignment wrapText="1"/>
    </xf>
    <xf numFmtId="0" fontId="20" fillId="0" borderId="0" xfId="6" applyFont="1" applyFill="1" applyAlignment="1">
      <alignment wrapText="1"/>
    </xf>
    <xf numFmtId="0" fontId="19" fillId="0" borderId="0" xfId="6" applyFont="1" applyBorder="1" applyAlignment="1">
      <alignment horizontal="left"/>
    </xf>
    <xf numFmtId="0" fontId="16" fillId="0" borderId="6" xfId="6" applyFont="1" applyBorder="1" applyAlignment="1">
      <alignment vertical="center"/>
    </xf>
    <xf numFmtId="0" fontId="15" fillId="0" borderId="6" xfId="6" applyFont="1" applyFill="1" applyBorder="1" applyAlignment="1">
      <alignment vertical="center"/>
    </xf>
    <xf numFmtId="0" fontId="15" fillId="0" borderId="6" xfId="6" applyFont="1" applyBorder="1" applyAlignment="1">
      <alignment vertical="center"/>
    </xf>
    <xf numFmtId="0" fontId="15" fillId="0" borderId="0" xfId="6" applyFont="1" applyAlignment="1">
      <alignment vertical="center"/>
    </xf>
    <xf numFmtId="170" fontId="16" fillId="0" borderId="0" xfId="6" applyNumberFormat="1" applyFont="1" applyFill="1" applyAlignment="1">
      <alignment horizontal="left" vertical="center"/>
    </xf>
    <xf numFmtId="170" fontId="15" fillId="0" borderId="0" xfId="6" applyNumberFormat="1" applyFont="1" applyAlignment="1">
      <alignment vertical="center"/>
    </xf>
    <xf numFmtId="169" fontId="15" fillId="0" borderId="0" xfId="6" applyNumberFormat="1" applyFont="1" applyAlignment="1">
      <alignment horizontal="right" vertical="center"/>
    </xf>
    <xf numFmtId="0" fontId="15" fillId="0" borderId="0" xfId="6" applyFont="1" applyFill="1" applyAlignment="1">
      <alignment horizontal="center" wrapText="1"/>
    </xf>
    <xf numFmtId="169" fontId="16" fillId="0" borderId="0" xfId="6" applyNumberFormat="1" applyFont="1" applyFill="1" applyAlignment="1">
      <alignment horizontal="left" vertical="center"/>
    </xf>
    <xf numFmtId="169" fontId="15" fillId="0" borderId="0" xfId="6" applyNumberFormat="1" applyFont="1" applyAlignment="1">
      <alignment vertical="center"/>
    </xf>
    <xf numFmtId="0" fontId="15" fillId="0" borderId="2" xfId="6" applyFont="1" applyBorder="1" applyAlignment="1">
      <alignment vertical="center"/>
    </xf>
    <xf numFmtId="0" fontId="15" fillId="0" borderId="0" xfId="6" applyFont="1" applyBorder="1" applyAlignment="1">
      <alignment vertical="center" wrapText="1"/>
    </xf>
    <xf numFmtId="169" fontId="15" fillId="0" borderId="0" xfId="6" applyNumberFormat="1" applyFont="1" applyFill="1" applyAlignment="1">
      <alignment horizontal="center" vertical="center"/>
    </xf>
    <xf numFmtId="0" fontId="16" fillId="0" borderId="7" xfId="6" applyFont="1" applyBorder="1" applyAlignment="1">
      <alignment vertical="center"/>
    </xf>
    <xf numFmtId="0" fontId="16" fillId="0" borderId="7" xfId="6" applyFont="1" applyBorder="1" applyAlignment="1">
      <alignment vertical="center" wrapText="1"/>
    </xf>
    <xf numFmtId="169" fontId="16" fillId="0" borderId="7" xfId="6" applyNumberFormat="1" applyFont="1" applyFill="1" applyBorder="1" applyAlignment="1">
      <alignment horizontal="left" vertical="center"/>
    </xf>
    <xf numFmtId="169" fontId="15" fillId="0" borderId="7" xfId="6" applyNumberFormat="1" applyFont="1" applyBorder="1" applyAlignment="1">
      <alignment vertical="center"/>
    </xf>
    <xf numFmtId="169" fontId="16" fillId="0" borderId="6" xfId="6" applyNumberFormat="1" applyFont="1" applyFill="1" applyBorder="1" applyAlignment="1">
      <alignment horizontal="left" vertical="center"/>
    </xf>
    <xf numFmtId="169" fontId="15" fillId="0" borderId="6" xfId="6" applyNumberFormat="1" applyFont="1" applyBorder="1" applyAlignment="1">
      <alignment horizontal="left" vertical="center"/>
    </xf>
    <xf numFmtId="169" fontId="16" fillId="0" borderId="6" xfId="6" applyNumberFormat="1" applyFont="1" applyFill="1" applyBorder="1" applyAlignment="1">
      <alignment vertical="center"/>
    </xf>
    <xf numFmtId="169" fontId="15" fillId="0" borderId="6" xfId="6" applyNumberFormat="1" applyFont="1" applyBorder="1" applyAlignment="1">
      <alignment vertical="center"/>
    </xf>
    <xf numFmtId="0" fontId="16" fillId="0" borderId="2" xfId="6" applyFont="1" applyBorder="1" applyAlignment="1">
      <alignment vertical="center"/>
    </xf>
    <xf numFmtId="0" fontId="16" fillId="0" borderId="0" xfId="6" applyFont="1" applyAlignment="1">
      <alignment vertical="center"/>
    </xf>
    <xf numFmtId="170" fontId="15" fillId="0" borderId="3" xfId="6" applyNumberFormat="1" applyFont="1" applyBorder="1" applyAlignment="1">
      <alignment vertical="center"/>
    </xf>
    <xf numFmtId="0" fontId="16" fillId="0" borderId="4" xfId="6" applyFont="1" applyBorder="1" applyAlignment="1">
      <alignment vertical="center"/>
    </xf>
    <xf numFmtId="170" fontId="16" fillId="0" borderId="0" xfId="6" applyNumberFormat="1" applyFont="1" applyFill="1" applyAlignment="1">
      <alignment horizontal="left"/>
    </xf>
    <xf numFmtId="170" fontId="15" fillId="0" borderId="0" xfId="6" applyNumberFormat="1" applyFont="1" applyAlignment="1">
      <alignment horizontal="left"/>
    </xf>
    <xf numFmtId="170" fontId="16" fillId="0" borderId="1" xfId="6" applyNumberFormat="1" applyFont="1" applyFill="1" applyBorder="1" applyAlignment="1">
      <alignment horizontal="left"/>
    </xf>
    <xf numFmtId="37" fontId="8" fillId="0" borderId="0" xfId="4" quotePrefix="1" applyNumberFormat="1" applyFont="1" applyFill="1" applyAlignment="1">
      <alignment horizontal="left" wrapText="1"/>
    </xf>
    <xf numFmtId="0" fontId="15" fillId="0" borderId="0" xfId="6" applyFont="1" applyAlignment="1">
      <alignment wrapText="1"/>
    </xf>
    <xf numFmtId="0" fontId="16" fillId="0" borderId="0" xfId="6" applyFont="1" applyBorder="1" applyAlignment="1">
      <alignment wrapText="1"/>
    </xf>
    <xf numFmtId="0" fontId="15" fillId="0" borderId="0" xfId="6" applyFont="1" applyFill="1" applyBorder="1" applyAlignment="1">
      <alignment horizontal="center"/>
    </xf>
    <xf numFmtId="37" fontId="2" fillId="0" borderId="0" xfId="3" applyNumberFormat="1" applyFont="1" applyFill="1" applyAlignment="1">
      <alignment horizontal="center"/>
    </xf>
    <xf numFmtId="37" fontId="12" fillId="0" borderId="0" xfId="4" applyNumberFormat="1" applyFont="1" applyFill="1" applyAlignment="1">
      <alignment horizontal="center" vertical="top"/>
    </xf>
    <xf numFmtId="37" fontId="3" fillId="0" borderId="0" xfId="4" applyNumberFormat="1" applyFont="1" applyFill="1" applyAlignment="1">
      <alignment horizontal="center"/>
    </xf>
    <xf numFmtId="37" fontId="3" fillId="0" borderId="0" xfId="3" applyNumberFormat="1" applyFont="1" applyFill="1" applyAlignment="1">
      <alignment horizontal="center"/>
    </xf>
    <xf numFmtId="37" fontId="3" fillId="0" borderId="0" xfId="3" applyNumberFormat="1" applyFont="1" applyFill="1" applyAlignment="1">
      <alignment horizontal="right"/>
    </xf>
    <xf numFmtId="0" fontId="3" fillId="0" borderId="6" xfId="4" applyNumberFormat="1" applyFont="1" applyFill="1" applyBorder="1" applyAlignment="1" applyProtection="1">
      <alignment horizontal="right"/>
      <protection locked="0"/>
    </xf>
    <xf numFmtId="49" fontId="3" fillId="0" borderId="1" xfId="4" applyNumberFormat="1" applyFont="1" applyFill="1" applyBorder="1" applyAlignment="1" applyProtection="1">
      <alignment horizontal="right"/>
      <protection locked="0"/>
    </xf>
    <xf numFmtId="0" fontId="15" fillId="0" borderId="0" xfId="6" applyFont="1" applyFill="1" applyAlignment="1">
      <alignment vertical="center"/>
    </xf>
    <xf numFmtId="0" fontId="24" fillId="0" borderId="0" xfId="6" applyFont="1" applyFill="1" applyAlignment="1">
      <alignment vertical="center" wrapText="1"/>
    </xf>
    <xf numFmtId="37" fontId="3" fillId="0" borderId="0" xfId="3" applyNumberFormat="1" applyFont="1" applyFill="1" applyBorder="1" applyAlignment="1">
      <alignment horizontal="left"/>
    </xf>
    <xf numFmtId="37" fontId="2" fillId="0" borderId="0" xfId="3" applyNumberFormat="1" applyFont="1" applyFill="1" applyAlignment="1">
      <alignment horizontal="left"/>
    </xf>
    <xf numFmtId="165" fontId="2" fillId="0" borderId="0" xfId="3" applyNumberFormat="1" applyFont="1" applyFill="1" applyBorder="1" applyAlignment="1">
      <alignment horizontal="left"/>
    </xf>
    <xf numFmtId="165" fontId="3" fillId="0" borderId="0" xfId="3" applyNumberFormat="1" applyFont="1" applyFill="1" applyAlignment="1">
      <alignment horizontal="left"/>
    </xf>
    <xf numFmtId="0" fontId="16" fillId="0" borderId="0" xfId="6" applyFont="1" applyAlignment="1">
      <alignment horizontal="left"/>
    </xf>
    <xf numFmtId="0" fontId="15" fillId="0" borderId="0" xfId="6" applyFont="1" applyAlignment="1">
      <alignment horizontal="left"/>
    </xf>
    <xf numFmtId="0" fontId="16" fillId="0" borderId="2" xfId="6" applyFont="1" applyBorder="1" applyAlignment="1">
      <alignment horizontal="right" wrapText="1"/>
    </xf>
    <xf numFmtId="0" fontId="16" fillId="0" borderId="0" xfId="6" applyFont="1" applyAlignment="1">
      <alignment wrapText="1"/>
    </xf>
    <xf numFmtId="0" fontId="15" fillId="0" borderId="0" xfId="6" applyFont="1" applyAlignment="1">
      <alignment wrapText="1"/>
    </xf>
    <xf numFmtId="37" fontId="15" fillId="0" borderId="0" xfId="6" applyNumberFormat="1" applyFont="1" applyAlignment="1"/>
    <xf numFmtId="37" fontId="15" fillId="0" borderId="0" xfId="6" applyNumberFormat="1" applyFont="1" applyBorder="1" applyAlignment="1"/>
    <xf numFmtId="37" fontId="3" fillId="0" borderId="7" xfId="3" applyNumberFormat="1" applyFont="1" applyFill="1" applyBorder="1" applyAlignment="1">
      <alignment horizontal="right"/>
    </xf>
    <xf numFmtId="37" fontId="3" fillId="0" borderId="2" xfId="3" applyNumberFormat="1" applyFont="1" applyFill="1" applyBorder="1" applyAlignment="1">
      <alignment horizontal="right"/>
    </xf>
    <xf numFmtId="37" fontId="3" fillId="0" borderId="3" xfId="3" applyNumberFormat="1" applyFont="1" applyFill="1" applyBorder="1" applyAlignment="1">
      <alignment horizontal="right"/>
    </xf>
    <xf numFmtId="0" fontId="3" fillId="0" borderId="0" xfId="3" applyNumberFormat="1" applyFont="1" applyFill="1" applyBorder="1" applyAlignment="1">
      <alignment horizontal="right"/>
    </xf>
    <xf numFmtId="37" fontId="2" fillId="0" borderId="2" xfId="4" quotePrefix="1" applyNumberFormat="1" applyFont="1" applyFill="1" applyBorder="1" applyAlignment="1">
      <alignment horizontal="right" wrapText="1"/>
    </xf>
    <xf numFmtId="177" fontId="3" fillId="0" borderId="0" xfId="3" applyNumberFormat="1" applyFont="1" applyFill="1" applyBorder="1" applyAlignment="1">
      <alignment horizontal="right"/>
    </xf>
    <xf numFmtId="177" fontId="3" fillId="0" borderId="1" xfId="3" applyNumberFormat="1" applyFont="1" applyFill="1" applyBorder="1" applyAlignment="1">
      <alignment horizontal="right"/>
    </xf>
    <xf numFmtId="37" fontId="10" fillId="0" borderId="0" xfId="4" applyNumberFormat="1" applyFont="1" applyFill="1" applyAlignment="1">
      <alignment horizontal="left"/>
    </xf>
    <xf numFmtId="0" fontId="15" fillId="0" borderId="0" xfId="6" applyFont="1" applyAlignment="1">
      <alignment wrapText="1"/>
    </xf>
    <xf numFmtId="37" fontId="13" fillId="0" borderId="0" xfId="4" applyNumberFormat="1" applyFont="1" applyFill="1" applyAlignment="1">
      <alignment horizontal="center" vertical="top"/>
    </xf>
    <xf numFmtId="37" fontId="15" fillId="0" borderId="0" xfId="6" applyNumberFormat="1" applyFont="1" applyFill="1" applyBorder="1" applyAlignment="1">
      <alignment horizontal="right"/>
    </xf>
    <xf numFmtId="0" fontId="19" fillId="0" borderId="2" xfId="6" applyFont="1" applyBorder="1" applyAlignment="1">
      <alignment wrapText="1"/>
    </xf>
    <xf numFmtId="0" fontId="2" fillId="0" borderId="1" xfId="3" quotePrefix="1" applyNumberFormat="1" applyFont="1" applyFill="1" applyBorder="1" applyAlignment="1"/>
    <xf numFmtId="0" fontId="3" fillId="0" borderId="1" xfId="1" quotePrefix="1" applyNumberFormat="1" applyFont="1" applyFill="1" applyBorder="1" applyAlignment="1">
      <alignment horizontal="right" wrapText="1"/>
    </xf>
    <xf numFmtId="37" fontId="2" fillId="0" borderId="0" xfId="3" applyNumberFormat="1" applyFont="1" applyFill="1" applyAlignment="1">
      <alignment horizontal="left"/>
    </xf>
    <xf numFmtId="0" fontId="15" fillId="0" borderId="0" xfId="6" applyFont="1" applyAlignment="1">
      <alignment wrapText="1"/>
    </xf>
    <xf numFmtId="37" fontId="15" fillId="0" borderId="0" xfId="6" applyNumberFormat="1" applyFont="1" applyAlignment="1">
      <alignment wrapText="1"/>
    </xf>
    <xf numFmtId="169" fontId="15" fillId="0" borderId="0" xfId="6" applyNumberFormat="1" applyFont="1" applyAlignment="1">
      <alignment wrapText="1"/>
    </xf>
    <xf numFmtId="169" fontId="15" fillId="0" borderId="7" xfId="6" applyNumberFormat="1" applyFont="1" applyBorder="1" applyAlignment="1">
      <alignment vertical="center" wrapText="1"/>
    </xf>
    <xf numFmtId="169" fontId="16" fillId="0" borderId="6" xfId="6" applyNumberFormat="1" applyFont="1" applyFill="1" applyBorder="1" applyAlignment="1">
      <alignment horizontal="left" vertical="center" wrapText="1"/>
    </xf>
    <xf numFmtId="169" fontId="15" fillId="0" borderId="6" xfId="6" applyNumberFormat="1" applyFont="1" applyBorder="1" applyAlignment="1">
      <alignment horizontal="left" vertical="center" wrapText="1"/>
    </xf>
    <xf numFmtId="169" fontId="15" fillId="0" borderId="7" xfId="6" applyNumberFormat="1" applyFont="1" applyBorder="1" applyAlignment="1">
      <alignment wrapText="1"/>
    </xf>
    <xf numFmtId="169" fontId="16" fillId="0" borderId="3" xfId="6" applyNumberFormat="1" applyFont="1" applyBorder="1" applyAlignment="1">
      <alignment vertical="center" wrapText="1"/>
    </xf>
    <xf numFmtId="169" fontId="16" fillId="0" borderId="0" xfId="6" applyNumberFormat="1" applyFont="1" applyFill="1" applyAlignment="1">
      <alignment horizontal="left" wrapText="1"/>
    </xf>
    <xf numFmtId="169" fontId="15" fillId="0" borderId="0" xfId="6" applyNumberFormat="1" applyFont="1" applyAlignment="1">
      <alignment horizontal="left" wrapText="1"/>
    </xf>
    <xf numFmtId="37" fontId="3" fillId="0" borderId="0" xfId="3" applyNumberFormat="1" applyFont="1" applyFill="1" applyBorder="1" applyAlignment="1">
      <alignment horizontal="right" wrapText="1"/>
    </xf>
    <xf numFmtId="37" fontId="2" fillId="0" borderId="0" xfId="3" applyNumberFormat="1" applyFont="1" applyFill="1" applyBorder="1" applyAlignment="1">
      <alignment horizontal="right" wrapText="1"/>
    </xf>
    <xf numFmtId="170" fontId="16" fillId="0" borderId="0" xfId="6" applyNumberFormat="1" applyFont="1" applyAlignment="1">
      <alignment wrapText="1"/>
    </xf>
    <xf numFmtId="37" fontId="2" fillId="0" borderId="7" xfId="3" applyNumberFormat="1" applyFont="1" applyFill="1" applyBorder="1" applyAlignment="1">
      <alignment horizontal="right" wrapText="1"/>
    </xf>
    <xf numFmtId="37" fontId="2" fillId="0" borderId="2" xfId="3" applyNumberFormat="1" applyFont="1" applyFill="1" applyBorder="1" applyAlignment="1">
      <alignment horizontal="right" wrapText="1"/>
    </xf>
    <xf numFmtId="37" fontId="3" fillId="0" borderId="2" xfId="3" applyNumberFormat="1" applyFont="1" applyFill="1" applyBorder="1" applyAlignment="1">
      <alignment horizontal="right" wrapText="1"/>
    </xf>
    <xf numFmtId="37" fontId="2" fillId="0" borderId="3" xfId="3" applyNumberFormat="1" applyFont="1" applyFill="1" applyBorder="1" applyAlignment="1">
      <alignment horizontal="right" wrapText="1"/>
    </xf>
    <xf numFmtId="37" fontId="15" fillId="0" borderId="3" xfId="6" applyNumberFormat="1" applyFont="1" applyBorder="1" applyAlignment="1">
      <alignment wrapText="1"/>
    </xf>
    <xf numFmtId="37" fontId="3" fillId="0" borderId="3" xfId="3" applyNumberFormat="1" applyFont="1" applyFill="1" applyBorder="1" applyAlignment="1">
      <alignment horizontal="right" wrapText="1"/>
    </xf>
    <xf numFmtId="169" fontId="15" fillId="0" borderId="6" xfId="6" applyNumberFormat="1" applyFont="1" applyBorder="1" applyAlignment="1">
      <alignment horizontal="left" wrapText="1"/>
    </xf>
    <xf numFmtId="37" fontId="15" fillId="0" borderId="6" xfId="6" applyNumberFormat="1" applyFont="1" applyBorder="1" applyAlignment="1">
      <alignment horizontal="left" wrapText="1"/>
    </xf>
    <xf numFmtId="37" fontId="15" fillId="0" borderId="0" xfId="6" applyNumberFormat="1" applyFont="1" applyBorder="1" applyAlignment="1">
      <alignment horizontal="left" wrapText="1"/>
    </xf>
    <xf numFmtId="170" fontId="16" fillId="0" borderId="7" xfId="6" applyNumberFormat="1" applyFont="1" applyBorder="1" applyAlignment="1">
      <alignment wrapText="1"/>
    </xf>
    <xf numFmtId="41" fontId="15" fillId="0" borderId="7" xfId="6" applyNumberFormat="1" applyFont="1" applyFill="1" applyBorder="1" applyAlignment="1">
      <alignment horizontal="right" wrapText="1"/>
    </xf>
    <xf numFmtId="37" fontId="16" fillId="0" borderId="0" xfId="6" applyNumberFormat="1" applyFont="1" applyFill="1" applyBorder="1" applyAlignment="1">
      <alignment horizontal="right" wrapText="1"/>
    </xf>
    <xf numFmtId="41" fontId="15" fillId="0" borderId="0" xfId="6" applyNumberFormat="1" applyFont="1" applyFill="1" applyBorder="1" applyAlignment="1">
      <alignment horizontal="right" wrapText="1"/>
    </xf>
    <xf numFmtId="169" fontId="15" fillId="0" borderId="0" xfId="6" applyNumberFormat="1" applyFont="1" applyFill="1" applyBorder="1" applyAlignment="1">
      <alignment horizontal="right" wrapText="1"/>
    </xf>
    <xf numFmtId="37" fontId="15" fillId="0" borderId="2" xfId="6" applyNumberFormat="1" applyFont="1" applyFill="1" applyBorder="1" applyAlignment="1">
      <alignment horizontal="right" wrapText="1"/>
    </xf>
    <xf numFmtId="37" fontId="3" fillId="2" borderId="2" xfId="3" applyNumberFormat="1" applyFont="1" applyBorder="1" applyAlignment="1">
      <alignment horizontal="right" wrapText="1"/>
    </xf>
    <xf numFmtId="169" fontId="15" fillId="0" borderId="2" xfId="6" applyNumberFormat="1" applyFont="1" applyFill="1" applyBorder="1" applyAlignment="1">
      <alignment horizontal="right" wrapText="1"/>
    </xf>
    <xf numFmtId="37" fontId="3" fillId="0" borderId="0" xfId="4" applyNumberFormat="1" applyFont="1" applyFill="1" applyAlignment="1">
      <alignment horizontal="right" wrapText="1"/>
    </xf>
    <xf numFmtId="169" fontId="16" fillId="0" borderId="0" xfId="6" applyNumberFormat="1" applyFont="1" applyFill="1" applyBorder="1" applyAlignment="1">
      <alignment horizontal="right" wrapText="1"/>
    </xf>
    <xf numFmtId="37" fontId="15" fillId="0" borderId="0" xfId="6" applyNumberFormat="1" applyFont="1" applyFill="1" applyBorder="1" applyAlignment="1">
      <alignment horizontal="right" wrapText="1"/>
    </xf>
    <xf numFmtId="37" fontId="3" fillId="0" borderId="1" xfId="3" applyNumberFormat="1" applyFont="1" applyFill="1" applyBorder="1" applyAlignment="1">
      <alignment horizontal="right" wrapText="1"/>
    </xf>
    <xf numFmtId="39" fontId="2" fillId="0" borderId="0" xfId="3" applyNumberFormat="1" applyFont="1" applyFill="1" applyBorder="1" applyAlignment="1">
      <alignment horizontal="right" wrapText="1"/>
    </xf>
    <xf numFmtId="37" fontId="2" fillId="0" borderId="0" xfId="4" applyNumberFormat="1" applyFont="1" applyFill="1" applyAlignment="1">
      <alignment horizontal="right" wrapText="1"/>
    </xf>
    <xf numFmtId="37" fontId="3" fillId="0" borderId="0" xfId="4" applyNumberFormat="1" applyFont="1" applyFill="1" applyBorder="1" applyAlignment="1">
      <alignment horizontal="right" wrapText="1"/>
    </xf>
    <xf numFmtId="37" fontId="2" fillId="0" borderId="0" xfId="4" applyNumberFormat="1" applyFont="1" applyFill="1" applyAlignment="1" applyProtection="1">
      <alignment horizontal="right" wrapText="1"/>
      <protection locked="0"/>
    </xf>
    <xf numFmtId="37" fontId="3" fillId="0" borderId="0" xfId="4" applyNumberFormat="1" applyFont="1" applyFill="1" applyAlignment="1" applyProtection="1">
      <alignment horizontal="right" wrapText="1"/>
      <protection locked="0"/>
    </xf>
    <xf numFmtId="44" fontId="3" fillId="0" borderId="0" xfId="3" applyNumberFormat="1" applyFont="1" applyFill="1" applyBorder="1" applyAlignment="1">
      <alignment horizontal="right" wrapText="1"/>
    </xf>
    <xf numFmtId="2" fontId="2" fillId="0" borderId="0" xfId="3" applyNumberFormat="1" applyFont="1" applyFill="1" applyBorder="1" applyAlignment="1">
      <alignment horizontal="right" wrapText="1"/>
    </xf>
    <xf numFmtId="177" fontId="2" fillId="0" borderId="0" xfId="4" applyNumberFormat="1" applyFont="1" applyFill="1" applyAlignment="1" applyProtection="1">
      <alignment horizontal="right" wrapText="1"/>
      <protection locked="0"/>
    </xf>
    <xf numFmtId="177" fontId="3" fillId="0" borderId="0" xfId="4" applyNumberFormat="1" applyFont="1" applyFill="1" applyAlignment="1" applyProtection="1">
      <alignment horizontal="right" wrapText="1"/>
      <protection locked="0"/>
    </xf>
    <xf numFmtId="2" fontId="2" fillId="0" borderId="0" xfId="4" applyNumberFormat="1" applyFont="1" applyFill="1" applyAlignment="1" applyProtection="1">
      <alignment horizontal="right" wrapText="1"/>
      <protection locked="0"/>
    </xf>
    <xf numFmtId="2" fontId="2" fillId="0" borderId="0" xfId="3" applyNumberFormat="1" applyFont="1" applyFill="1" applyBorder="1" applyAlignment="1" applyProtection="1">
      <alignment horizontal="right" wrapText="1"/>
      <protection locked="0"/>
    </xf>
    <xf numFmtId="177" fontId="3" fillId="0" borderId="0" xfId="3" applyNumberFormat="1" applyFont="1" applyFill="1" applyBorder="1" applyAlignment="1" applyProtection="1">
      <alignment horizontal="right" wrapText="1"/>
      <protection locked="0"/>
    </xf>
    <xf numFmtId="2" fontId="2" fillId="0" borderId="1" xfId="3" applyNumberFormat="1" applyFont="1" applyFill="1" applyBorder="1" applyAlignment="1" applyProtection="1">
      <alignment horizontal="right" wrapText="1"/>
      <protection locked="0"/>
    </xf>
    <xf numFmtId="177" fontId="3" fillId="0" borderId="1" xfId="3" applyNumberFormat="1" applyFont="1" applyFill="1" applyBorder="1" applyAlignment="1" applyProtection="1">
      <alignment horizontal="right" wrapText="1"/>
      <protection locked="0"/>
    </xf>
    <xf numFmtId="177" fontId="2" fillId="0" borderId="0" xfId="3" applyNumberFormat="1" applyFont="1" applyFill="1" applyBorder="1" applyAlignment="1" applyProtection="1">
      <alignment horizontal="right" wrapText="1"/>
      <protection locked="0"/>
    </xf>
    <xf numFmtId="44" fontId="3" fillId="0" borderId="0" xfId="3" applyNumberFormat="1" applyFont="1" applyFill="1" applyBorder="1" applyAlignment="1" applyProtection="1">
      <alignment horizontal="right" wrapText="1"/>
      <protection locked="0"/>
    </xf>
    <xf numFmtId="177" fontId="2" fillId="0" borderId="1" xfId="3" applyNumberFormat="1" applyFont="1" applyFill="1" applyBorder="1" applyAlignment="1" applyProtection="1">
      <alignment horizontal="right" wrapText="1"/>
      <protection locked="0"/>
    </xf>
    <xf numFmtId="177" fontId="2" fillId="0" borderId="5" xfId="3" applyNumberFormat="1" applyFont="1" applyFill="1" applyBorder="1" applyAlignment="1" applyProtection="1">
      <alignment horizontal="right" wrapText="1"/>
      <protection locked="0"/>
    </xf>
    <xf numFmtId="177" fontId="3" fillId="0" borderId="5" xfId="4" applyNumberFormat="1" applyFont="1" applyFill="1" applyBorder="1" applyAlignment="1" applyProtection="1">
      <alignment horizontal="right" wrapText="1"/>
      <protection locked="0"/>
    </xf>
    <xf numFmtId="39" fontId="3" fillId="0" borderId="0" xfId="3" applyNumberFormat="1" applyFont="1" applyFill="1" applyBorder="1" applyAlignment="1">
      <alignment horizontal="right" wrapText="1"/>
    </xf>
    <xf numFmtId="43" fontId="3" fillId="0" borderId="0" xfId="3" applyNumberFormat="1" applyFont="1" applyFill="1" applyBorder="1" applyAlignment="1">
      <alignment horizontal="right" wrapText="1"/>
    </xf>
    <xf numFmtId="37" fontId="3" fillId="3" borderId="0" xfId="3" applyNumberFormat="1" applyFont="1" applyFill="1" applyBorder="1" applyAlignment="1">
      <alignment horizontal="right" wrapText="1"/>
    </xf>
    <xf numFmtId="43" fontId="2" fillId="0" borderId="0" xfId="3" applyNumberFormat="1" applyFont="1" applyFill="1" applyBorder="1" applyAlignment="1">
      <alignment horizontal="right" wrapText="1"/>
    </xf>
    <xf numFmtId="43" fontId="2" fillId="0" borderId="0" xfId="3" applyNumberFormat="1" applyFont="1" applyFill="1" applyBorder="1" applyAlignment="1" applyProtection="1">
      <alignment horizontal="right" wrapText="1"/>
      <protection locked="0"/>
    </xf>
    <xf numFmtId="43" fontId="2" fillId="0" borderId="1" xfId="3" applyNumberFormat="1" applyFont="1" applyFill="1" applyBorder="1" applyAlignment="1" applyProtection="1">
      <alignment horizontal="right" wrapText="1"/>
      <protection locked="0"/>
    </xf>
    <xf numFmtId="37" fontId="2" fillId="0" borderId="0" xfId="1" applyNumberFormat="1" applyFont="1" applyFill="1" applyBorder="1" applyAlignment="1">
      <alignment horizontal="right" wrapText="1"/>
    </xf>
    <xf numFmtId="37" fontId="2" fillId="3" borderId="0" xfId="1" applyNumberFormat="1" applyFont="1" applyFill="1" applyBorder="1" applyAlignment="1">
      <alignment horizontal="right" wrapText="1"/>
    </xf>
    <xf numFmtId="37" fontId="2" fillId="3" borderId="2" xfId="1" applyNumberFormat="1" applyFont="1" applyFill="1" applyBorder="1" applyAlignment="1">
      <alignment horizontal="right" wrapText="1"/>
    </xf>
    <xf numFmtId="169" fontId="16" fillId="0" borderId="6" xfId="6" applyNumberFormat="1" applyFont="1" applyBorder="1" applyAlignment="1">
      <alignment horizontal="right" wrapText="1"/>
    </xf>
    <xf numFmtId="169" fontId="16" fillId="0" borderId="0" xfId="6" applyNumberFormat="1" applyFont="1" applyAlignment="1">
      <alignment horizontal="right" wrapText="1"/>
    </xf>
    <xf numFmtId="167" fontId="16" fillId="0" borderId="0" xfId="6" applyNumberFormat="1" applyFont="1" applyBorder="1" applyAlignment="1">
      <alignment horizontal="right" wrapText="1"/>
    </xf>
    <xf numFmtId="169" fontId="15" fillId="0" borderId="6" xfId="6" applyNumberFormat="1" applyFont="1" applyFill="1" applyBorder="1" applyAlignment="1">
      <alignment horizontal="left" vertical="center" wrapText="1"/>
    </xf>
    <xf numFmtId="172" fontId="2" fillId="0" borderId="2" xfId="3" quotePrefix="1" applyNumberFormat="1" applyFont="1" applyFill="1" applyBorder="1" applyAlignment="1">
      <alignment horizontal="right"/>
    </xf>
    <xf numFmtId="172" fontId="2" fillId="0" borderId="0" xfId="3" quotePrefix="1" applyNumberFormat="1" applyFont="1" applyFill="1" applyBorder="1" applyAlignment="1">
      <alignment horizontal="right"/>
    </xf>
    <xf numFmtId="37" fontId="3" fillId="0" borderId="0" xfId="3" applyNumberFormat="1" applyFont="1" applyFill="1" applyBorder="1" applyAlignment="1">
      <alignment horizontal="left"/>
    </xf>
    <xf numFmtId="0" fontId="15" fillId="0" borderId="0" xfId="6" applyFont="1" applyAlignment="1">
      <alignment wrapText="1"/>
    </xf>
    <xf numFmtId="169" fontId="15" fillId="0" borderId="0" xfId="0" applyNumberFormat="1" applyFont="1"/>
    <xf numFmtId="169" fontId="15" fillId="0" borderId="0" xfId="0" applyNumberFormat="1" applyFont="1" applyAlignment="1">
      <alignment vertical="center"/>
    </xf>
    <xf numFmtId="169" fontId="15" fillId="0" borderId="7" xfId="0" applyNumberFormat="1" applyFont="1" applyBorder="1" applyAlignment="1">
      <alignment vertical="center"/>
    </xf>
    <xf numFmtId="169" fontId="16" fillId="0" borderId="0" xfId="0" applyNumberFormat="1" applyFont="1" applyAlignment="1">
      <alignment vertical="center"/>
    </xf>
    <xf numFmtId="41" fontId="2" fillId="0" borderId="0" xfId="3" applyNumberFormat="1" applyFont="1" applyFill="1" applyAlignment="1">
      <alignment horizontal="right"/>
    </xf>
    <xf numFmtId="41" fontId="2" fillId="0" borderId="2" xfId="3" applyNumberFormat="1" applyFont="1" applyFill="1" applyBorder="1" applyAlignment="1">
      <alignment horizontal="right"/>
    </xf>
    <xf numFmtId="0" fontId="2" fillId="0" borderId="1" xfId="3" applyNumberFormat="1" applyFont="1" applyFill="1" applyBorder="1" applyAlignment="1">
      <alignment horizontal="right"/>
    </xf>
    <xf numFmtId="169" fontId="15" fillId="0" borderId="0" xfId="6" applyNumberFormat="1" applyFont="1" applyBorder="1" applyAlignment="1">
      <alignment vertical="center"/>
    </xf>
    <xf numFmtId="172" fontId="8" fillId="0" borderId="0" xfId="3" quotePrefix="1" applyNumberFormat="1" applyFont="1" applyFill="1" applyBorder="1" applyAlignment="1"/>
    <xf numFmtId="169" fontId="16" fillId="0" borderId="0" xfId="6" applyNumberFormat="1" applyFont="1" applyFill="1" applyBorder="1" applyAlignment="1">
      <alignment horizontal="left" vertical="center"/>
    </xf>
    <xf numFmtId="169" fontId="15" fillId="0" borderId="0" xfId="6" applyNumberFormat="1" applyFont="1" applyFill="1" applyBorder="1" applyAlignment="1">
      <alignment horizontal="center" vertical="center"/>
    </xf>
    <xf numFmtId="170" fontId="16" fillId="0" borderId="0" xfId="6" applyNumberFormat="1" applyFont="1" applyFill="1" applyBorder="1" applyAlignment="1">
      <alignment horizontal="left" vertical="center"/>
    </xf>
    <xf numFmtId="169" fontId="16" fillId="0" borderId="0" xfId="6" applyNumberFormat="1" applyFont="1" applyFill="1" applyBorder="1" applyAlignment="1">
      <alignment horizontal="left" vertical="center" wrapText="1"/>
    </xf>
    <xf numFmtId="169" fontId="15" fillId="0" borderId="0" xfId="6" applyNumberFormat="1" applyFont="1" applyBorder="1" applyAlignment="1">
      <alignment horizontal="left" vertical="center" wrapText="1"/>
    </xf>
    <xf numFmtId="170" fontId="15" fillId="0" borderId="0" xfId="6" applyNumberFormat="1" applyFont="1" applyBorder="1" applyAlignment="1">
      <alignment horizontal="left" vertical="center"/>
    </xf>
    <xf numFmtId="169" fontId="15" fillId="0" borderId="3" xfId="6" applyNumberFormat="1" applyFont="1" applyFill="1" applyBorder="1" applyAlignment="1">
      <alignment horizontal="center" vertical="center"/>
    </xf>
    <xf numFmtId="169" fontId="16" fillId="0" borderId="0" xfId="6" applyNumberFormat="1" applyFont="1" applyFill="1" applyBorder="1" applyAlignment="1">
      <alignment vertical="center" wrapText="1"/>
    </xf>
    <xf numFmtId="0" fontId="19" fillId="0" borderId="7" xfId="6" applyFont="1" applyFill="1" applyBorder="1" applyAlignment="1">
      <alignment wrapText="1"/>
    </xf>
    <xf numFmtId="169" fontId="15" fillId="0" borderId="0" xfId="6" applyNumberFormat="1" applyFont="1"/>
    <xf numFmtId="169" fontId="15" fillId="0" borderId="7" xfId="6" applyNumberFormat="1" applyFont="1" applyBorder="1"/>
    <xf numFmtId="169" fontId="16" fillId="0" borderId="3" xfId="6" applyNumberFormat="1" applyFont="1" applyFill="1" applyBorder="1" applyAlignment="1"/>
    <xf numFmtId="0" fontId="15" fillId="0" borderId="0" xfId="0" applyFont="1" applyAlignment="1">
      <alignment horizontal="center"/>
    </xf>
    <xf numFmtId="168" fontId="2" fillId="0" borderId="0" xfId="3" applyNumberFormat="1" applyFont="1" applyFill="1" applyAlignment="1">
      <alignment horizontal="right"/>
    </xf>
    <xf numFmtId="168" fontId="3" fillId="0" borderId="0" xfId="3" applyNumberFormat="1" applyFont="1" applyFill="1" applyAlignment="1">
      <alignment horizontal="right"/>
    </xf>
    <xf numFmtId="174" fontId="15" fillId="0" borderId="0" xfId="0" applyNumberFormat="1" applyFont="1" applyAlignment="1">
      <alignment horizontal="center"/>
    </xf>
    <xf numFmtId="0" fontId="15" fillId="0" borderId="7" xfId="0" applyFont="1" applyBorder="1" applyAlignment="1">
      <alignment horizontal="center"/>
    </xf>
    <xf numFmtId="169" fontId="15" fillId="0" borderId="6" xfId="0" applyNumberFormat="1" applyFont="1" applyBorder="1"/>
    <xf numFmtId="174" fontId="15" fillId="0" borderId="2" xfId="0" applyNumberFormat="1" applyFont="1" applyBorder="1" applyAlignment="1">
      <alignment horizontal="center"/>
    </xf>
    <xf numFmtId="168" fontId="2" fillId="0" borderId="2" xfId="3" applyNumberFormat="1" applyFont="1" applyFill="1" applyBorder="1" applyAlignment="1">
      <alignment horizontal="right"/>
    </xf>
    <xf numFmtId="169" fontId="15" fillId="0" borderId="2" xfId="0" applyNumberFormat="1" applyFont="1" applyBorder="1"/>
    <xf numFmtId="168" fontId="3" fillId="0" borderId="2" xfId="3" applyNumberFormat="1" applyFont="1" applyFill="1" applyBorder="1" applyAlignment="1">
      <alignment horizontal="right"/>
    </xf>
    <xf numFmtId="0" fontId="15" fillId="0" borderId="3" xfId="0" applyFont="1" applyBorder="1" applyAlignment="1">
      <alignment horizontal="center"/>
    </xf>
    <xf numFmtId="174" fontId="15" fillId="0" borderId="6" xfId="0" applyNumberFormat="1" applyFont="1" applyBorder="1" applyAlignment="1">
      <alignment horizontal="center"/>
    </xf>
    <xf numFmtId="169" fontId="15" fillId="0" borderId="6" xfId="6" applyNumberFormat="1" applyFont="1" applyBorder="1" applyAlignment="1">
      <alignment horizontal="right" wrapText="1"/>
    </xf>
    <xf numFmtId="169" fontId="15" fillId="0" borderId="0" xfId="6" applyNumberFormat="1" applyFont="1" applyAlignment="1">
      <alignment horizontal="right" wrapText="1"/>
    </xf>
    <xf numFmtId="169" fontId="15" fillId="0" borderId="7" xfId="6" applyNumberFormat="1" applyFont="1" applyBorder="1" applyAlignment="1">
      <alignment horizontal="center"/>
    </xf>
    <xf numFmtId="170" fontId="15" fillId="0" borderId="0" xfId="6" applyNumberFormat="1" applyFont="1" applyFill="1" applyBorder="1" applyAlignment="1">
      <alignment horizontal="center"/>
    </xf>
    <xf numFmtId="169" fontId="16" fillId="0" borderId="7" xfId="6" applyNumberFormat="1" applyFont="1" applyBorder="1" applyAlignment="1">
      <alignment horizontal="right" wrapText="1"/>
    </xf>
    <xf numFmtId="169" fontId="15" fillId="0" borderId="7" xfId="6" applyNumberFormat="1" applyFont="1" applyBorder="1" applyAlignment="1">
      <alignment horizontal="right" wrapText="1"/>
    </xf>
    <xf numFmtId="178" fontId="15" fillId="0" borderId="7" xfId="6" applyNumberFormat="1" applyFont="1" applyFill="1" applyBorder="1" applyAlignment="1">
      <alignment horizontal="right" wrapText="1"/>
    </xf>
    <xf numFmtId="178" fontId="15" fillId="0" borderId="8" xfId="6" applyNumberFormat="1" applyFont="1" applyFill="1" applyBorder="1" applyAlignment="1">
      <alignment horizontal="right" wrapText="1"/>
    </xf>
    <xf numFmtId="178" fontId="15" fillId="0" borderId="3" xfId="6" applyNumberFormat="1" applyFont="1" applyFill="1" applyBorder="1" applyAlignment="1">
      <alignment horizontal="right" wrapText="1"/>
    </xf>
    <xf numFmtId="178" fontId="16" fillId="0" borderId="7" xfId="6" applyNumberFormat="1" applyFont="1" applyFill="1" applyBorder="1" applyAlignment="1">
      <alignment horizontal="right" wrapText="1"/>
    </xf>
    <xf numFmtId="178" fontId="16" fillId="0" borderId="0" xfId="6" applyNumberFormat="1" applyFont="1" applyFill="1" applyBorder="1" applyAlignment="1">
      <alignment horizontal="right" wrapText="1"/>
    </xf>
    <xf numFmtId="178" fontId="16" fillId="0" borderId="3" xfId="6" applyNumberFormat="1" applyFont="1" applyFill="1" applyBorder="1" applyAlignment="1">
      <alignment horizontal="right" wrapText="1"/>
    </xf>
    <xf numFmtId="178" fontId="15" fillId="0" borderId="0" xfId="6" applyNumberFormat="1" applyFont="1" applyFill="1" applyBorder="1" applyAlignment="1">
      <alignment horizontal="right" wrapText="1"/>
    </xf>
    <xf numFmtId="178" fontId="16" fillId="0" borderId="0" xfId="6" applyNumberFormat="1" applyFont="1" applyFill="1" applyBorder="1" applyAlignment="1">
      <alignment horizontal="right"/>
    </xf>
    <xf numFmtId="178" fontId="15" fillId="0" borderId="0" xfId="6" applyNumberFormat="1" applyFont="1" applyFill="1" applyBorder="1" applyAlignment="1">
      <alignment horizontal="right"/>
    </xf>
    <xf numFmtId="169" fontId="15" fillId="0" borderId="0" xfId="0" applyNumberFormat="1" applyFont="1" applyAlignment="1"/>
    <xf numFmtId="0" fontId="15" fillId="0" borderId="0" xfId="0" applyFont="1" applyBorder="1" applyAlignment="1">
      <alignment horizontal="center"/>
    </xf>
    <xf numFmtId="178" fontId="16" fillId="0" borderId="7" xfId="6" applyNumberFormat="1" applyFont="1" applyFill="1" applyBorder="1" applyAlignment="1">
      <alignment horizontal="right"/>
    </xf>
    <xf numFmtId="178" fontId="15" fillId="0" borderId="7" xfId="6" applyNumberFormat="1" applyFont="1" applyFill="1" applyBorder="1" applyAlignment="1">
      <alignment horizontal="right"/>
    </xf>
    <xf numFmtId="178" fontId="16" fillId="0" borderId="3" xfId="6" applyNumberFormat="1" applyFont="1" applyFill="1" applyBorder="1" applyAlignment="1">
      <alignment horizontal="right"/>
    </xf>
    <xf numFmtId="178" fontId="15" fillId="0" borderId="3" xfId="6" applyNumberFormat="1" applyFont="1" applyFill="1" applyBorder="1" applyAlignment="1">
      <alignment horizontal="right"/>
    </xf>
    <xf numFmtId="0" fontId="16" fillId="0" borderId="3" xfId="6" applyFont="1" applyBorder="1" applyAlignment="1">
      <alignment vertical="center" wrapText="1"/>
    </xf>
    <xf numFmtId="169" fontId="16" fillId="0" borderId="0" xfId="0" applyNumberFormat="1" applyFont="1" applyAlignment="1">
      <alignment horizontal="right" wrapText="1"/>
    </xf>
    <xf numFmtId="170" fontId="16" fillId="0" borderId="0" xfId="6" applyNumberFormat="1" applyFont="1" applyAlignment="1">
      <alignment vertical="center" wrapText="1"/>
    </xf>
    <xf numFmtId="169" fontId="15" fillId="0" borderId="0" xfId="0" applyNumberFormat="1" applyFont="1" applyAlignment="1">
      <alignment wrapText="1"/>
    </xf>
    <xf numFmtId="169" fontId="15" fillId="0" borderId="0" xfId="0" applyNumberFormat="1" applyFont="1" applyAlignment="1">
      <alignment horizontal="right" wrapText="1"/>
    </xf>
    <xf numFmtId="169" fontId="15" fillId="0" borderId="0" xfId="0" applyNumberFormat="1" applyFont="1" applyAlignment="1">
      <alignment vertical="center" wrapText="1"/>
    </xf>
    <xf numFmtId="169" fontId="16" fillId="0" borderId="0" xfId="0" applyNumberFormat="1" applyFont="1" applyBorder="1" applyAlignment="1">
      <alignment horizontal="right" vertical="center" wrapText="1"/>
    </xf>
    <xf numFmtId="169" fontId="15" fillId="0" borderId="0" xfId="0" applyNumberFormat="1" applyFont="1" applyBorder="1" applyAlignment="1">
      <alignment vertical="center" wrapText="1"/>
    </xf>
    <xf numFmtId="169" fontId="15" fillId="0" borderId="0" xfId="0" applyNumberFormat="1" applyFont="1" applyBorder="1" applyAlignment="1">
      <alignment horizontal="right" vertical="center" wrapText="1"/>
    </xf>
    <xf numFmtId="169" fontId="15" fillId="0" borderId="2" xfId="0" applyNumberFormat="1" applyFont="1" applyBorder="1" applyAlignment="1">
      <alignment vertical="center" wrapText="1"/>
    </xf>
    <xf numFmtId="169" fontId="16" fillId="0" borderId="0" xfId="0" applyNumberFormat="1" applyFont="1" applyAlignment="1">
      <alignment vertical="center" wrapText="1"/>
    </xf>
    <xf numFmtId="169" fontId="16" fillId="0" borderId="7" xfId="0" applyNumberFormat="1" applyFont="1" applyBorder="1" applyAlignment="1">
      <alignment vertical="center" wrapText="1"/>
    </xf>
    <xf numFmtId="169" fontId="15" fillId="0" borderId="7" xfId="0" applyNumberFormat="1" applyFont="1" applyBorder="1" applyAlignment="1">
      <alignment vertical="center" wrapText="1"/>
    </xf>
    <xf numFmtId="172" fontId="8" fillId="0" borderId="2" xfId="3" quotePrefix="1" applyNumberFormat="1" applyFont="1" applyFill="1" applyBorder="1" applyAlignment="1"/>
    <xf numFmtId="43" fontId="16" fillId="0" borderId="0" xfId="2" applyNumberFormat="1" applyFont="1" applyFill="1" applyBorder="1" applyAlignment="1">
      <alignment horizontal="right" wrapText="1"/>
    </xf>
    <xf numFmtId="0" fontId="15" fillId="0" borderId="3" xfId="6" applyFont="1" applyFill="1" applyBorder="1" applyAlignment="1">
      <alignment wrapText="1"/>
    </xf>
    <xf numFmtId="43" fontId="16" fillId="0" borderId="3" xfId="2" applyNumberFormat="1" applyFont="1" applyFill="1" applyBorder="1" applyAlignment="1">
      <alignment horizontal="right" wrapText="1"/>
    </xf>
    <xf numFmtId="37" fontId="3" fillId="0" borderId="0" xfId="3" applyNumberFormat="1" applyFont="1" applyFill="1" applyAlignment="1" applyProtection="1">
      <alignment horizontal="center"/>
      <protection locked="0"/>
    </xf>
    <xf numFmtId="37" fontId="3" fillId="0" borderId="0" xfId="3" quotePrefix="1" applyNumberFormat="1" applyFont="1" applyFill="1" applyAlignment="1" applyProtection="1">
      <alignment horizontal="center"/>
      <protection locked="0"/>
    </xf>
    <xf numFmtId="37" fontId="2" fillId="0" borderId="0" xfId="3" applyNumberFormat="1" applyFont="1" applyFill="1" applyAlignment="1" applyProtection="1">
      <alignment horizontal="center"/>
      <protection locked="0"/>
    </xf>
    <xf numFmtId="43" fontId="15" fillId="0" borderId="0" xfId="2" applyNumberFormat="1" applyFont="1" applyFill="1" applyBorder="1" applyAlignment="1">
      <alignment horizontal="right" wrapText="1"/>
    </xf>
    <xf numFmtId="43" fontId="15" fillId="0" borderId="3" xfId="2" applyNumberFormat="1" applyFont="1" applyFill="1" applyBorder="1" applyAlignment="1">
      <alignment horizontal="right" wrapText="1"/>
    </xf>
    <xf numFmtId="167" fontId="15" fillId="0" borderId="0" xfId="6" applyNumberFormat="1" applyFont="1" applyBorder="1" applyAlignment="1">
      <alignment horizontal="right" wrapText="1"/>
    </xf>
    <xf numFmtId="178" fontId="16" fillId="0" borderId="2" xfId="6" applyNumberFormat="1" applyFont="1" applyFill="1" applyBorder="1" applyAlignment="1">
      <alignment horizontal="right" wrapText="1"/>
    </xf>
    <xf numFmtId="169" fontId="15" fillId="0" borderId="2" xfId="0" applyNumberFormat="1" applyFont="1" applyBorder="1" applyAlignment="1">
      <alignment wrapText="1"/>
    </xf>
    <xf numFmtId="169" fontId="15" fillId="0" borderId="6" xfId="0" applyNumberFormat="1" applyFont="1" applyBorder="1" applyAlignment="1">
      <alignment wrapText="1"/>
    </xf>
    <xf numFmtId="169" fontId="16" fillId="0" borderId="6" xfId="0" applyNumberFormat="1" applyFont="1" applyBorder="1" applyAlignment="1">
      <alignment wrapText="1"/>
    </xf>
    <xf numFmtId="169" fontId="16" fillId="0" borderId="0" xfId="0" applyNumberFormat="1" applyFont="1" applyAlignment="1">
      <alignment wrapText="1"/>
    </xf>
    <xf numFmtId="169" fontId="16" fillId="0" borderId="2" xfId="0" applyNumberFormat="1" applyFont="1" applyBorder="1" applyAlignment="1">
      <alignment wrapText="1"/>
    </xf>
    <xf numFmtId="178" fontId="15" fillId="0" borderId="2" xfId="6" applyNumberFormat="1" applyFont="1" applyFill="1" applyBorder="1" applyAlignment="1">
      <alignment horizontal="right" wrapText="1"/>
    </xf>
    <xf numFmtId="169" fontId="15" fillId="0" borderId="0" xfId="6" applyNumberFormat="1" applyFont="1" applyFill="1" applyBorder="1" applyAlignment="1">
      <alignment horizontal="right"/>
    </xf>
    <xf numFmtId="37" fontId="3" fillId="0" borderId="2" xfId="4" applyNumberFormat="1" applyFont="1" applyFill="1" applyBorder="1" applyAlignment="1" applyProtection="1">
      <alignment horizontal="right" wrapText="1"/>
      <protection locked="0"/>
    </xf>
    <xf numFmtId="168" fontId="3" fillId="0" borderId="0" xfId="3" applyNumberFormat="1" applyFont="1" applyFill="1" applyBorder="1" applyAlignment="1">
      <alignment horizontal="right"/>
    </xf>
    <xf numFmtId="168" fontId="3" fillId="0" borderId="1" xfId="3" applyNumberFormat="1" applyFont="1" applyFill="1" applyBorder="1" applyAlignment="1">
      <alignment horizontal="right"/>
    </xf>
    <xf numFmtId="49" fontId="2" fillId="0" borderId="1" xfId="4" applyNumberFormat="1" applyFont="1" applyFill="1" applyBorder="1" applyAlignment="1" applyProtection="1">
      <alignment horizontal="right"/>
      <protection locked="0"/>
    </xf>
    <xf numFmtId="166" fontId="3" fillId="0" borderId="5" xfId="3" quotePrefix="1" applyNumberFormat="1" applyFont="1" applyFill="1" applyBorder="1" applyAlignment="1">
      <alignment horizontal="right" vertical="top" wrapText="1"/>
    </xf>
    <xf numFmtId="41" fontId="2" fillId="0" borderId="0" xfId="3" applyNumberFormat="1" applyFont="1" applyFill="1" applyAlignment="1">
      <alignment horizontal="right" wrapText="1"/>
    </xf>
    <xf numFmtId="168" fontId="2" fillId="0" borderId="2" xfId="3" applyNumberFormat="1" applyFont="1" applyFill="1" applyBorder="1" applyAlignment="1">
      <alignment horizontal="right" vertical="center" wrapText="1"/>
    </xf>
    <xf numFmtId="169" fontId="2" fillId="0" borderId="0" xfId="3" applyNumberFormat="1" applyFont="1" applyFill="1" applyAlignment="1">
      <alignment horizontal="right" vertical="center" wrapText="1"/>
    </xf>
    <xf numFmtId="168" fontId="2" fillId="0" borderId="0" xfId="3" applyNumberFormat="1" applyFont="1" applyFill="1" applyAlignment="1">
      <alignment horizontal="right" vertical="center" wrapText="1"/>
    </xf>
    <xf numFmtId="168" fontId="3" fillId="0" borderId="2" xfId="3" applyNumberFormat="1" applyFont="1" applyFill="1" applyBorder="1" applyAlignment="1">
      <alignment horizontal="right" vertical="center" wrapText="1"/>
    </xf>
    <xf numFmtId="169" fontId="3" fillId="0" borderId="0" xfId="3" applyNumberFormat="1" applyFont="1" applyFill="1" applyAlignment="1">
      <alignment horizontal="right" vertical="center" wrapText="1"/>
    </xf>
    <xf numFmtId="37" fontId="2" fillId="0" borderId="3" xfId="1" applyNumberFormat="1" applyFont="1" applyFill="1" applyBorder="1" applyAlignment="1">
      <alignment horizontal="right" wrapText="1"/>
    </xf>
    <xf numFmtId="2" fontId="3" fillId="0" borderId="0" xfId="3" applyNumberFormat="1" applyFont="1" applyFill="1" applyBorder="1" applyAlignment="1">
      <alignment horizontal="right" wrapText="1"/>
    </xf>
    <xf numFmtId="170" fontId="16" fillId="0" borderId="0" xfId="6" applyNumberFormat="1" applyFont="1" applyFill="1" applyBorder="1" applyAlignment="1">
      <alignment wrapText="1"/>
    </xf>
    <xf numFmtId="170" fontId="15" fillId="0" borderId="0" xfId="6" applyNumberFormat="1" applyFont="1" applyFill="1" applyBorder="1" applyAlignment="1"/>
    <xf numFmtId="170" fontId="16" fillId="0" borderId="3" xfId="6" applyNumberFormat="1" applyFont="1" applyFill="1" applyBorder="1" applyAlignment="1">
      <alignment wrapText="1"/>
    </xf>
    <xf numFmtId="170" fontId="15" fillId="0" borderId="3" xfId="6" applyNumberFormat="1" applyFont="1" applyFill="1" applyBorder="1" applyAlignment="1"/>
    <xf numFmtId="169" fontId="16" fillId="0" borderId="0" xfId="0" applyNumberFormat="1" applyFont="1" applyFill="1" applyAlignment="1">
      <alignment vertical="center" wrapText="1"/>
    </xf>
    <xf numFmtId="37" fontId="3" fillId="0" borderId="0" xfId="3" applyNumberFormat="1" applyFont="1" applyFill="1" applyBorder="1" applyAlignment="1">
      <alignment horizontal="left" vertical="center"/>
    </xf>
    <xf numFmtId="37" fontId="2" fillId="0" borderId="0" xfId="3" applyNumberFormat="1" applyFont="1" applyFill="1" applyAlignment="1">
      <alignment horizontal="left"/>
    </xf>
    <xf numFmtId="0" fontId="15" fillId="0" borderId="0" xfId="6" applyFont="1" applyAlignment="1">
      <alignment wrapText="1"/>
    </xf>
    <xf numFmtId="178" fontId="15" fillId="0" borderId="3" xfId="6" applyNumberFormat="1" applyFont="1" applyFill="1" applyBorder="1" applyAlignment="1">
      <alignment horizontal="right" vertical="center" wrapText="1"/>
    </xf>
    <xf numFmtId="37" fontId="8" fillId="0" borderId="0" xfId="4" quotePrefix="1" applyNumberFormat="1" applyFont="1" applyFill="1" applyAlignment="1">
      <alignment vertical="top" shrinkToFit="1"/>
    </xf>
    <xf numFmtId="37" fontId="10" fillId="0" borderId="0" xfId="4" applyNumberFormat="1" applyFont="1" applyFill="1" applyAlignment="1">
      <alignment horizontal="left" vertical="top" wrapText="1"/>
    </xf>
    <xf numFmtId="37" fontId="2" fillId="0" borderId="0" xfId="3" applyNumberFormat="1" applyFont="1" applyFill="1" applyBorder="1" applyAlignment="1">
      <alignment horizontal="left" vertical="center"/>
    </xf>
    <xf numFmtId="37" fontId="5" fillId="0" borderId="0" xfId="3" applyNumberFormat="1" applyFont="1" applyFill="1" applyBorder="1" applyAlignment="1">
      <alignment horizontal="right"/>
    </xf>
    <xf numFmtId="0" fontId="3" fillId="0" borderId="0" xfId="4" applyNumberFormat="1" applyFont="1" applyFill="1" applyBorder="1" applyAlignment="1">
      <alignment horizontal="left"/>
    </xf>
    <xf numFmtId="0" fontId="3" fillId="0" borderId="0" xfId="4" applyFont="1" applyFill="1" applyBorder="1" applyAlignment="1">
      <alignment horizontal="right"/>
    </xf>
    <xf numFmtId="169" fontId="16" fillId="0" borderId="6" xfId="0" applyNumberFormat="1" applyFont="1" applyFill="1" applyBorder="1" applyAlignment="1">
      <alignment wrapText="1"/>
    </xf>
    <xf numFmtId="169" fontId="15" fillId="0" borderId="6" xfId="0" applyNumberFormat="1" applyFont="1" applyFill="1" applyBorder="1" applyAlignment="1">
      <alignment wrapText="1"/>
    </xf>
    <xf numFmtId="169" fontId="15" fillId="0" borderId="6" xfId="0" applyNumberFormat="1" applyFont="1" applyFill="1" applyBorder="1"/>
    <xf numFmtId="169" fontId="16" fillId="0" borderId="2" xfId="0" applyNumberFormat="1" applyFont="1" applyFill="1" applyBorder="1" applyAlignment="1">
      <alignment wrapText="1"/>
    </xf>
    <xf numFmtId="169" fontId="15" fillId="0" borderId="2" xfId="0" applyNumberFormat="1" applyFont="1" applyFill="1" applyBorder="1" applyAlignment="1">
      <alignment wrapText="1"/>
    </xf>
    <xf numFmtId="169" fontId="15" fillId="0" borderId="2" xfId="0" applyNumberFormat="1" applyFont="1" applyFill="1" applyBorder="1"/>
    <xf numFmtId="169" fontId="16" fillId="0" borderId="0" xfId="0" applyNumberFormat="1" applyFont="1" applyFill="1" applyBorder="1" applyAlignment="1">
      <alignment wrapText="1"/>
    </xf>
    <xf numFmtId="170" fontId="15" fillId="0" borderId="0" xfId="0" applyNumberFormat="1" applyFont="1" applyFill="1" applyBorder="1" applyAlignment="1">
      <alignment wrapText="1"/>
    </xf>
    <xf numFmtId="170" fontId="15" fillId="0" borderId="0" xfId="0" applyNumberFormat="1" applyFont="1" applyFill="1" applyBorder="1"/>
    <xf numFmtId="167" fontId="16" fillId="0" borderId="3" xfId="6" applyNumberFormat="1" applyFont="1" applyFill="1" applyBorder="1" applyAlignment="1">
      <alignment horizontal="right" wrapText="1"/>
    </xf>
    <xf numFmtId="167" fontId="15" fillId="0" borderId="3" xfId="6" applyNumberFormat="1" applyFont="1" applyFill="1" applyBorder="1" applyAlignment="1">
      <alignment horizontal="right" wrapText="1"/>
    </xf>
    <xf numFmtId="41" fontId="16" fillId="0" borderId="0" xfId="6" applyNumberFormat="1" applyFont="1" applyFill="1" applyBorder="1" applyAlignment="1">
      <alignment horizontal="right" wrapText="1"/>
    </xf>
    <xf numFmtId="167" fontId="16" fillId="0" borderId="0" xfId="6" applyNumberFormat="1" applyFont="1" applyFill="1" applyBorder="1" applyAlignment="1">
      <alignment horizontal="right" wrapText="1"/>
    </xf>
    <xf numFmtId="167" fontId="15" fillId="0" borderId="0" xfId="6" applyNumberFormat="1" applyFont="1" applyFill="1" applyBorder="1" applyAlignment="1">
      <alignment horizontal="right" wrapText="1"/>
    </xf>
    <xf numFmtId="0" fontId="19" fillId="0" borderId="2" xfId="6" applyFont="1" applyFill="1" applyBorder="1" applyAlignment="1">
      <alignment wrapText="1"/>
    </xf>
    <xf numFmtId="0" fontId="15" fillId="0" borderId="2" xfId="6" applyFont="1" applyFill="1" applyBorder="1" applyAlignment="1">
      <alignment wrapText="1"/>
    </xf>
    <xf numFmtId="170" fontId="15" fillId="0" borderId="0" xfId="0" applyNumberFormat="1" applyFont="1" applyFill="1" applyAlignment="1">
      <alignment wrapText="1"/>
    </xf>
    <xf numFmtId="170" fontId="15" fillId="0" borderId="0" xfId="0" applyNumberFormat="1" applyFont="1" applyFill="1"/>
    <xf numFmtId="0" fontId="19" fillId="0" borderId="3" xfId="6" applyFont="1" applyFill="1" applyBorder="1" applyAlignment="1">
      <alignment wrapText="1"/>
    </xf>
    <xf numFmtId="0" fontId="15" fillId="0" borderId="3" xfId="6" applyFont="1" applyFill="1" applyBorder="1" applyAlignment="1">
      <alignment horizontal="left"/>
    </xf>
    <xf numFmtId="0" fontId="16" fillId="0" borderId="0" xfId="6" applyFont="1" applyFill="1" applyBorder="1" applyAlignment="1">
      <alignment horizontal="left" wrapText="1"/>
    </xf>
    <xf numFmtId="0" fontId="15" fillId="0" borderId="0" xfId="6" applyFont="1" applyFill="1" applyBorder="1" applyAlignment="1">
      <alignment horizontal="left" wrapText="1"/>
    </xf>
    <xf numFmtId="0" fontId="16" fillId="0" borderId="2" xfId="6" applyFont="1" applyFill="1" applyBorder="1" applyAlignment="1">
      <alignment horizontal="left" wrapText="1"/>
    </xf>
    <xf numFmtId="0" fontId="15" fillId="0" borderId="2" xfId="6" applyFont="1" applyFill="1" applyBorder="1" applyAlignment="1">
      <alignment horizontal="left" wrapText="1"/>
    </xf>
    <xf numFmtId="167" fontId="16" fillId="0" borderId="2" xfId="6" applyNumberFormat="1" applyFont="1" applyFill="1" applyBorder="1" applyAlignment="1">
      <alignment horizontal="right" wrapText="1"/>
    </xf>
    <xf numFmtId="167" fontId="15" fillId="0" borderId="2" xfId="6" applyNumberFormat="1" applyFont="1" applyFill="1" applyBorder="1" applyAlignment="1">
      <alignment horizontal="right" wrapText="1"/>
    </xf>
    <xf numFmtId="0" fontId="16" fillId="0" borderId="3" xfId="6" applyFont="1" applyFill="1" applyBorder="1" applyAlignment="1">
      <alignment horizontal="left" wrapText="1"/>
    </xf>
    <xf numFmtId="0" fontId="15" fillId="0" borderId="3" xfId="6" applyFont="1" applyFill="1" applyBorder="1" applyAlignment="1">
      <alignment horizontal="left" wrapText="1"/>
    </xf>
    <xf numFmtId="0" fontId="15" fillId="0" borderId="0" xfId="6" applyFont="1" applyFill="1" applyBorder="1" applyAlignment="1">
      <alignment wrapText="1"/>
    </xf>
    <xf numFmtId="170" fontId="15" fillId="0" borderId="0" xfId="6" applyNumberFormat="1" applyFont="1" applyFill="1" applyBorder="1" applyAlignment="1">
      <alignment horizontal="center" wrapText="1"/>
    </xf>
    <xf numFmtId="0" fontId="19" fillId="0" borderId="0" xfId="6" applyFont="1" applyFill="1" applyBorder="1" applyAlignment="1">
      <alignment wrapText="1"/>
    </xf>
    <xf numFmtId="171" fontId="16" fillId="0" borderId="0" xfId="6" applyNumberFormat="1" applyFont="1" applyFill="1" applyBorder="1" applyAlignment="1">
      <alignment horizontal="right" wrapText="1"/>
    </xf>
    <xf numFmtId="171" fontId="16" fillId="0" borderId="3" xfId="6" applyNumberFormat="1" applyFont="1" applyFill="1" applyBorder="1" applyAlignment="1">
      <alignment horizontal="right" wrapText="1"/>
    </xf>
    <xf numFmtId="170" fontId="15" fillId="0" borderId="3" xfId="6" applyNumberFormat="1" applyFont="1" applyFill="1" applyBorder="1" applyAlignment="1">
      <alignment horizontal="center" wrapText="1"/>
    </xf>
    <xf numFmtId="37" fontId="8" fillId="0" borderId="0" xfId="4" quotePrefix="1" applyNumberFormat="1" applyFont="1" applyFill="1" applyBorder="1" applyAlignment="1">
      <alignment vertical="top" wrapText="1"/>
    </xf>
    <xf numFmtId="0" fontId="16" fillId="0" borderId="0" xfId="6" applyFont="1" applyBorder="1" applyAlignment="1">
      <alignment horizontal="left" vertical="center"/>
    </xf>
    <xf numFmtId="170" fontId="16" fillId="0" borderId="0" xfId="6" applyNumberFormat="1" applyFont="1" applyFill="1" applyBorder="1" applyAlignment="1">
      <alignment horizontal="right" wrapText="1"/>
    </xf>
    <xf numFmtId="170" fontId="15" fillId="0" borderId="0" xfId="6" applyNumberFormat="1" applyFont="1" applyFill="1" applyBorder="1" applyAlignment="1">
      <alignment horizontal="left" wrapText="1"/>
    </xf>
    <xf numFmtId="170" fontId="15" fillId="0" borderId="0" xfId="6" applyNumberFormat="1" applyFont="1" applyFill="1" applyBorder="1" applyAlignment="1">
      <alignment horizontal="right" wrapText="1"/>
    </xf>
    <xf numFmtId="170" fontId="15" fillId="0" borderId="0" xfId="6" applyNumberFormat="1" applyFont="1" applyFill="1" applyBorder="1" applyAlignment="1">
      <alignment horizontal="left"/>
    </xf>
    <xf numFmtId="0" fontId="15" fillId="0" borderId="0" xfId="6" applyFont="1" applyFill="1" applyBorder="1" applyAlignment="1">
      <alignment vertical="center" wrapText="1"/>
    </xf>
    <xf numFmtId="169" fontId="16" fillId="0" borderId="0" xfId="6" applyNumberFormat="1" applyFont="1" applyFill="1" applyAlignment="1">
      <alignment horizontal="right" wrapText="1"/>
    </xf>
    <xf numFmtId="169" fontId="15" fillId="0" borderId="0" xfId="6" applyNumberFormat="1" applyFont="1" applyFill="1" applyAlignment="1">
      <alignment wrapText="1"/>
    </xf>
    <xf numFmtId="169" fontId="15" fillId="0" borderId="0" xfId="6" applyNumberFormat="1" applyFont="1" applyFill="1" applyAlignment="1">
      <alignment horizontal="right" wrapText="1"/>
    </xf>
    <xf numFmtId="169" fontId="15" fillId="0" borderId="0" xfId="6" applyNumberFormat="1" applyFont="1" applyFill="1"/>
    <xf numFmtId="0" fontId="15" fillId="0" borderId="0" xfId="6" applyFont="1" applyFill="1" applyBorder="1" applyAlignment="1">
      <alignment horizontal="left"/>
    </xf>
    <xf numFmtId="37" fontId="8" fillId="0" borderId="0" xfId="4" quotePrefix="1" applyNumberFormat="1" applyFont="1" applyFill="1" applyAlignment="1">
      <alignment horizontal="right" vertical="top" wrapText="1"/>
    </xf>
    <xf numFmtId="0" fontId="15" fillId="0" borderId="0" xfId="6" applyFont="1" applyFill="1" applyBorder="1" applyAlignment="1"/>
    <xf numFmtId="0" fontId="15" fillId="0" borderId="0" xfId="6" applyFont="1" applyFill="1" applyAlignment="1"/>
    <xf numFmtId="0" fontId="15" fillId="0" borderId="2" xfId="6" applyFont="1" applyFill="1" applyBorder="1" applyAlignment="1"/>
    <xf numFmtId="0" fontId="15" fillId="0" borderId="2" xfId="6" applyFont="1" applyFill="1" applyBorder="1" applyAlignment="1">
      <alignment wrapText="1" indent="1"/>
    </xf>
    <xf numFmtId="0" fontId="15" fillId="0" borderId="2" xfId="6" applyFont="1" applyFill="1" applyBorder="1" applyAlignment="1">
      <alignment horizontal="left"/>
    </xf>
    <xf numFmtId="170" fontId="15" fillId="0" borderId="0" xfId="6" applyNumberFormat="1" applyFont="1" applyFill="1"/>
    <xf numFmtId="169" fontId="15" fillId="0" borderId="0" xfId="6" applyNumberFormat="1" applyFont="1" applyFill="1" applyAlignment="1">
      <alignment horizontal="right"/>
    </xf>
    <xf numFmtId="170" fontId="15" fillId="0" borderId="0" xfId="6" applyNumberFormat="1" applyFont="1" applyFill="1" applyAlignment="1">
      <alignment horizontal="left"/>
    </xf>
    <xf numFmtId="169" fontId="15" fillId="0" borderId="2" xfId="6" applyNumberFormat="1" applyFont="1" applyFill="1" applyBorder="1" applyAlignment="1">
      <alignment horizontal="left"/>
    </xf>
    <xf numFmtId="0" fontId="15" fillId="0" borderId="7" xfId="6" applyFont="1" applyFill="1" applyBorder="1" applyAlignment="1">
      <alignment horizontal="left"/>
    </xf>
    <xf numFmtId="169" fontId="15" fillId="0" borderId="7" xfId="6" applyNumberFormat="1" applyFont="1" applyFill="1" applyBorder="1" applyAlignment="1">
      <alignment horizontal="left"/>
    </xf>
    <xf numFmtId="0" fontId="15" fillId="0" borderId="0" xfId="6" applyFont="1" applyFill="1" applyAlignment="1">
      <alignment wrapText="1" indent="1"/>
    </xf>
    <xf numFmtId="169" fontId="15" fillId="0" borderId="0" xfId="6" applyNumberFormat="1" applyFont="1" applyFill="1" applyAlignment="1">
      <alignment horizontal="left"/>
    </xf>
    <xf numFmtId="169" fontId="15" fillId="0" borderId="0" xfId="6" applyNumberFormat="1" applyFont="1" applyFill="1" applyBorder="1" applyAlignment="1">
      <alignment horizontal="left"/>
    </xf>
    <xf numFmtId="0" fontId="15" fillId="0" borderId="0" xfId="6" applyFont="1" applyFill="1" applyBorder="1" applyAlignment="1">
      <alignment wrapText="1" indent="1"/>
    </xf>
    <xf numFmtId="169" fontId="15" fillId="0" borderId="7" xfId="6" applyNumberFormat="1" applyFont="1" applyFill="1" applyBorder="1"/>
    <xf numFmtId="169" fontId="15" fillId="0" borderId="2" xfId="6" applyNumberFormat="1" applyFont="1" applyFill="1" applyBorder="1"/>
    <xf numFmtId="175" fontId="16" fillId="0" borderId="3" xfId="6" applyNumberFormat="1" applyFont="1" applyFill="1" applyBorder="1" applyAlignment="1">
      <alignment horizontal="left" vertical="center"/>
    </xf>
    <xf numFmtId="0" fontId="16" fillId="0" borderId="3" xfId="6" applyFont="1" applyFill="1" applyBorder="1" applyAlignment="1">
      <alignment horizontal="left" vertical="center"/>
    </xf>
    <xf numFmtId="37" fontId="16" fillId="0" borderId="3" xfId="6" applyNumberFormat="1" applyFont="1" applyFill="1" applyBorder="1" applyAlignment="1">
      <alignment horizontal="left" vertical="center"/>
    </xf>
    <xf numFmtId="0" fontId="19" fillId="0" borderId="0" xfId="6" applyFont="1" applyFill="1" applyAlignment="1">
      <alignment vertical="center" wrapText="1"/>
    </xf>
    <xf numFmtId="0" fontId="22" fillId="0" borderId="0" xfId="6" applyFont="1" applyFill="1" applyAlignment="1">
      <alignment horizontal="left" vertical="center" wrapText="1"/>
    </xf>
    <xf numFmtId="170" fontId="16" fillId="0" borderId="0" xfId="6" applyNumberFormat="1" applyFont="1" applyFill="1" applyAlignment="1">
      <alignment wrapText="1"/>
    </xf>
    <xf numFmtId="169" fontId="15" fillId="0" borderId="0" xfId="0" applyNumberFormat="1" applyFont="1" applyFill="1" applyAlignment="1">
      <alignment vertical="center" wrapText="1"/>
    </xf>
    <xf numFmtId="170" fontId="15" fillId="0" borderId="0" xfId="6" applyNumberFormat="1" applyFont="1" applyFill="1" applyAlignment="1"/>
    <xf numFmtId="170" fontId="16" fillId="0" borderId="1" xfId="6" applyNumberFormat="1" applyFont="1" applyFill="1" applyBorder="1" applyAlignment="1">
      <alignment wrapText="1"/>
    </xf>
    <xf numFmtId="170" fontId="15" fillId="0" borderId="1" xfId="6" applyNumberFormat="1" applyFont="1" applyFill="1" applyBorder="1" applyAlignment="1"/>
    <xf numFmtId="172" fontId="10" fillId="0" borderId="4" xfId="8" quotePrefix="1" applyNumberFormat="1" applyFont="1" applyFill="1" applyBorder="1" applyAlignment="1">
      <alignment vertical="top" wrapText="1"/>
    </xf>
    <xf numFmtId="172" fontId="10" fillId="0" borderId="0" xfId="8" quotePrefix="1" applyNumberFormat="1" applyFont="1" applyFill="1" applyAlignment="1">
      <alignment vertical="top" wrapText="1"/>
    </xf>
    <xf numFmtId="172" fontId="8" fillId="0" borderId="0" xfId="8" quotePrefix="1" applyNumberFormat="1" applyFont="1" applyFill="1" applyAlignment="1">
      <alignment vertical="top" wrapText="1"/>
    </xf>
    <xf numFmtId="0" fontId="9" fillId="0" borderId="0" xfId="6" applyFont="1" applyFill="1" applyAlignment="1">
      <alignment wrapText="1"/>
    </xf>
    <xf numFmtId="169" fontId="15" fillId="0" borderId="0" xfId="6" applyNumberFormat="1" applyFont="1" applyFill="1" applyAlignment="1">
      <alignment vertical="center"/>
    </xf>
    <xf numFmtId="0" fontId="15" fillId="0" borderId="0" xfId="0" applyFont="1" applyFill="1" applyAlignment="1">
      <alignment horizontal="center"/>
    </xf>
    <xf numFmtId="0" fontId="16" fillId="0" borderId="0" xfId="6" applyFont="1" applyAlignment="1">
      <alignment wrapText="1"/>
    </xf>
    <xf numFmtId="0" fontId="6" fillId="0" borderId="0" xfId="6" applyFill="1" applyAlignment="1">
      <alignment horizontal="right" wrapText="1"/>
    </xf>
    <xf numFmtId="0" fontId="15" fillId="0" borderId="0" xfId="6" applyFont="1" applyAlignment="1">
      <alignment vertical="top" wrapText="1"/>
    </xf>
    <xf numFmtId="0" fontId="9" fillId="0" borderId="0" xfId="6" applyFont="1" applyFill="1" applyBorder="1" applyAlignment="1">
      <alignment horizontal="left" vertical="top" wrapText="1"/>
    </xf>
    <xf numFmtId="0" fontId="9" fillId="0" borderId="0" xfId="6" applyFont="1" applyFill="1" applyAlignment="1">
      <alignment horizontal="left" vertical="top" wrapText="1"/>
    </xf>
    <xf numFmtId="0" fontId="15" fillId="0" borderId="0" xfId="6" applyFont="1" applyAlignment="1">
      <alignment wrapText="1"/>
    </xf>
    <xf numFmtId="37" fontId="2" fillId="0" borderId="3" xfId="4" applyNumberFormat="1" applyFont="1" applyFill="1" applyBorder="1" applyAlignment="1">
      <alignment horizontal="right" vertical="center"/>
    </xf>
    <xf numFmtId="37" fontId="3" fillId="0" borderId="0" xfId="3" applyNumberFormat="1" applyFont="1" applyFill="1" applyAlignment="1">
      <alignment horizontal="left" vertical="center" wrapText="1"/>
    </xf>
    <xf numFmtId="37" fontId="3" fillId="0" borderId="0" xfId="3" applyNumberFormat="1" applyFont="1" applyFill="1" applyBorder="1" applyAlignment="1">
      <alignment horizontal="left" vertical="center" wrapText="1"/>
    </xf>
    <xf numFmtId="37" fontId="3" fillId="0" borderId="0" xfId="3" applyNumberFormat="1" applyFont="1" applyFill="1" applyAlignment="1">
      <alignment horizontal="left" wrapText="1"/>
    </xf>
    <xf numFmtId="0" fontId="16" fillId="0" borderId="0" xfId="6" applyNumberFormat="1" applyFont="1" applyAlignment="1">
      <alignment horizontal="right"/>
    </xf>
    <xf numFmtId="37" fontId="16" fillId="0" borderId="0" xfId="6" applyNumberFormat="1" applyFont="1" applyBorder="1" applyAlignment="1"/>
    <xf numFmtId="169" fontId="16" fillId="0" borderId="0" xfId="0" applyNumberFormat="1" applyFont="1" applyAlignment="1"/>
    <xf numFmtId="169" fontId="16" fillId="0" borderId="7" xfId="0" applyNumberFormat="1" applyFont="1" applyBorder="1"/>
    <xf numFmtId="169" fontId="16" fillId="0" borderId="0" xfId="0" applyNumberFormat="1" applyFont="1" applyBorder="1"/>
    <xf numFmtId="169" fontId="16" fillId="0" borderId="0" xfId="0" applyNumberFormat="1" applyFont="1"/>
    <xf numFmtId="169" fontId="16" fillId="0" borderId="2" xfId="0" applyNumberFormat="1" applyFont="1" applyBorder="1"/>
    <xf numFmtId="37" fontId="16" fillId="0" borderId="3" xfId="6" applyNumberFormat="1" applyFont="1" applyBorder="1" applyAlignment="1">
      <alignment wrapText="1"/>
    </xf>
    <xf numFmtId="37" fontId="16" fillId="0" borderId="0" xfId="6" applyNumberFormat="1" applyFont="1" applyBorder="1" applyAlignment="1">
      <alignment wrapText="1"/>
    </xf>
    <xf numFmtId="169" fontId="16" fillId="0" borderId="0" xfId="0" applyNumberFormat="1" applyFont="1" applyFill="1"/>
    <xf numFmtId="171" fontId="16" fillId="0" borderId="0" xfId="0" applyNumberFormat="1" applyFont="1"/>
    <xf numFmtId="169" fontId="16" fillId="0" borderId="7" xfId="0" applyNumberFormat="1" applyFont="1" applyFill="1" applyBorder="1"/>
    <xf numFmtId="169" fontId="16" fillId="0" borderId="6" xfId="0" applyNumberFormat="1" applyFont="1" applyBorder="1"/>
    <xf numFmtId="169" fontId="16" fillId="0" borderId="6" xfId="6" applyNumberFormat="1" applyFont="1" applyBorder="1" applyAlignment="1">
      <alignment horizontal="left" wrapText="1"/>
    </xf>
    <xf numFmtId="169" fontId="16" fillId="0" borderId="0" xfId="6" applyNumberFormat="1" applyFont="1" applyBorder="1" applyAlignment="1">
      <alignment horizontal="left" wrapText="1"/>
    </xf>
    <xf numFmtId="0" fontId="2" fillId="0" borderId="3" xfId="3" applyNumberFormat="1" applyFont="1" applyFill="1" applyBorder="1" applyAlignment="1">
      <alignment horizontal="right" vertical="center" wrapText="1"/>
    </xf>
    <xf numFmtId="166" fontId="28" fillId="0" borderId="3" xfId="4" quotePrefix="1" applyNumberFormat="1" applyFont="1" applyFill="1" applyBorder="1" applyAlignment="1">
      <alignment horizontal="right" vertical="center" wrapText="1"/>
    </xf>
    <xf numFmtId="166" fontId="3" fillId="0" borderId="3" xfId="4" quotePrefix="1" applyNumberFormat="1" applyFont="1" applyFill="1" applyBorder="1" applyAlignment="1">
      <alignment horizontal="right" vertical="center" wrapText="1"/>
    </xf>
    <xf numFmtId="166" fontId="2" fillId="0" borderId="3" xfId="4" quotePrefix="1" applyNumberFormat="1" applyFont="1" applyFill="1" applyBorder="1" applyAlignment="1">
      <alignment horizontal="right" vertical="center" wrapText="1"/>
    </xf>
    <xf numFmtId="0" fontId="3" fillId="0" borderId="3" xfId="4" quotePrefix="1" applyNumberFormat="1" applyFont="1" applyFill="1" applyBorder="1" applyAlignment="1">
      <alignment horizontal="right" vertical="center" wrapText="1"/>
    </xf>
    <xf numFmtId="37" fontId="3" fillId="3" borderId="1" xfId="3" applyNumberFormat="1" applyFont="1" applyFill="1" applyBorder="1" applyAlignment="1">
      <alignment horizontal="right" wrapText="1"/>
    </xf>
    <xf numFmtId="169" fontId="16" fillId="0" borderId="3" xfId="6" applyNumberFormat="1" applyFont="1" applyFill="1" applyBorder="1"/>
    <xf numFmtId="0" fontId="19" fillId="0" borderId="0" xfId="6" applyFont="1" applyBorder="1" applyAlignment="1">
      <alignment vertical="center" wrapText="1"/>
    </xf>
    <xf numFmtId="178" fontId="16" fillId="0" borderId="3" xfId="6" applyNumberFormat="1" applyFont="1" applyFill="1" applyBorder="1" applyAlignment="1">
      <alignment horizontal="right" vertical="center" wrapText="1"/>
    </xf>
    <xf numFmtId="166" fontId="2" fillId="0" borderId="5" xfId="3" quotePrefix="1" applyNumberFormat="1" applyFont="1" applyFill="1" applyBorder="1" applyAlignment="1">
      <alignment horizontal="right" wrapText="1"/>
    </xf>
    <xf numFmtId="166" fontId="3" fillId="0" borderId="5" xfId="3" quotePrefix="1" applyNumberFormat="1" applyFont="1" applyFill="1" applyBorder="1" applyAlignment="1">
      <alignment horizontal="right" wrapText="1"/>
    </xf>
    <xf numFmtId="166" fontId="2" fillId="0" borderId="5" xfId="3" quotePrefix="1" applyNumberFormat="1" applyFont="1" applyFill="1" applyBorder="1" applyAlignment="1">
      <alignment horizontal="center" wrapText="1"/>
    </xf>
    <xf numFmtId="166" fontId="3" fillId="0" borderId="5" xfId="3" quotePrefix="1" applyNumberFormat="1" applyFont="1" applyFill="1" applyBorder="1" applyAlignment="1">
      <alignment horizontal="center" wrapText="1"/>
    </xf>
    <xf numFmtId="41" fontId="3" fillId="0" borderId="0" xfId="3" applyNumberFormat="1" applyFont="1" applyFill="1" applyAlignment="1">
      <alignment horizontal="right" wrapText="1"/>
    </xf>
    <xf numFmtId="41" fontId="3" fillId="0" borderId="2" xfId="3" applyNumberFormat="1" applyFont="1" applyFill="1" applyBorder="1" applyAlignment="1">
      <alignment horizontal="right" wrapText="1"/>
    </xf>
    <xf numFmtId="41" fontId="3" fillId="0" borderId="1" xfId="3" applyNumberFormat="1" applyFont="1" applyFill="1" applyBorder="1" applyAlignment="1">
      <alignment horizontal="right" wrapText="1"/>
    </xf>
    <xf numFmtId="169" fontId="3" fillId="0" borderId="2" xfId="3" applyNumberFormat="1" applyFont="1" applyFill="1" applyBorder="1" applyAlignment="1">
      <alignment horizontal="right" vertical="center" wrapText="1"/>
    </xf>
    <xf numFmtId="41" fontId="2" fillId="0" borderId="2" xfId="3" applyNumberFormat="1" applyFont="1" applyFill="1" applyBorder="1" applyAlignment="1">
      <alignment horizontal="right" wrapText="1"/>
    </xf>
    <xf numFmtId="37" fontId="2" fillId="0" borderId="1" xfId="1" applyNumberFormat="1" applyFont="1" applyFill="1" applyBorder="1" applyAlignment="1">
      <alignment horizontal="right" wrapText="1"/>
    </xf>
    <xf numFmtId="169" fontId="2" fillId="0" borderId="2" xfId="3" applyNumberFormat="1" applyFont="1" applyFill="1" applyBorder="1" applyAlignment="1">
      <alignment horizontal="right" vertical="center" wrapText="1"/>
    </xf>
    <xf numFmtId="37" fontId="2" fillId="0" borderId="6" xfId="3" applyNumberFormat="1" applyFont="1" applyFill="1" applyBorder="1" applyAlignment="1">
      <alignment horizontal="right" wrapText="1"/>
    </xf>
    <xf numFmtId="41" fontId="2" fillId="0" borderId="0" xfId="3" applyNumberFormat="1" applyFont="1" applyFill="1" applyBorder="1" applyAlignment="1">
      <alignment horizontal="right" wrapText="1"/>
    </xf>
    <xf numFmtId="41" fontId="2" fillId="0" borderId="6" xfId="3" applyNumberFormat="1" applyFont="1" applyFill="1" applyBorder="1" applyAlignment="1">
      <alignment horizontal="right" wrapText="1"/>
    </xf>
    <xf numFmtId="41" fontId="2" fillId="0" borderId="3" xfId="3" applyNumberFormat="1" applyFont="1" applyFill="1" applyBorder="1" applyAlignment="1">
      <alignment horizontal="right" wrapText="1"/>
    </xf>
    <xf numFmtId="178" fontId="16" fillId="0" borderId="1" xfId="6" applyNumberFormat="1" applyFont="1" applyFill="1" applyBorder="1" applyAlignment="1">
      <alignment horizontal="right" wrapText="1"/>
    </xf>
    <xf numFmtId="178" fontId="15" fillId="0" borderId="1" xfId="6" applyNumberFormat="1" applyFont="1" applyFill="1" applyBorder="1" applyAlignment="1">
      <alignment horizontal="right" wrapText="1"/>
    </xf>
    <xf numFmtId="37" fontId="2" fillId="0" borderId="8" xfId="3" applyNumberFormat="1" applyFont="1" applyFill="1" applyBorder="1" applyAlignment="1">
      <alignment horizontal="left"/>
    </xf>
    <xf numFmtId="37" fontId="3" fillId="0" borderId="8" xfId="3" applyNumberFormat="1" applyFont="1" applyFill="1" applyBorder="1" applyAlignment="1">
      <alignment horizontal="left"/>
    </xf>
    <xf numFmtId="0" fontId="2" fillId="0" borderId="8" xfId="3" applyNumberFormat="1" applyFont="1" applyFill="1" applyBorder="1" applyAlignment="1">
      <alignment horizontal="right"/>
    </xf>
    <xf numFmtId="0" fontId="23" fillId="0" borderId="8" xfId="4" quotePrefix="1" applyNumberFormat="1" applyFont="1" applyFill="1" applyBorder="1" applyAlignment="1">
      <alignment horizontal="center" vertical="top"/>
    </xf>
    <xf numFmtId="0" fontId="3" fillId="0" borderId="8" xfId="3" quotePrefix="1" applyNumberFormat="1" applyFont="1" applyFill="1" applyBorder="1" applyAlignment="1">
      <alignment horizontal="right"/>
    </xf>
    <xf numFmtId="166" fontId="13" fillId="0" borderId="8" xfId="4" quotePrefix="1" applyNumberFormat="1" applyFont="1" applyFill="1" applyBorder="1" applyAlignment="1">
      <alignment horizontal="center" vertical="top"/>
    </xf>
    <xf numFmtId="166" fontId="3" fillId="0" borderId="8" xfId="3" quotePrefix="1" applyNumberFormat="1" applyFont="1" applyFill="1" applyBorder="1" applyAlignment="1">
      <alignment horizontal="right"/>
    </xf>
    <xf numFmtId="0" fontId="13" fillId="0" borderId="8" xfId="4" quotePrefix="1" applyNumberFormat="1" applyFont="1" applyFill="1" applyBorder="1" applyAlignment="1">
      <alignment horizontal="center" vertical="top"/>
    </xf>
    <xf numFmtId="37" fontId="3" fillId="0" borderId="0" xfId="3" applyNumberFormat="1" applyFont="1" applyFill="1" applyBorder="1" applyAlignment="1">
      <alignment horizontal="left"/>
    </xf>
    <xf numFmtId="0" fontId="15" fillId="0" borderId="0" xfId="6" applyFont="1" applyAlignment="1">
      <alignment wrapText="1"/>
    </xf>
    <xf numFmtId="172" fontId="10" fillId="0" borderId="0" xfId="8" quotePrefix="1" applyNumberFormat="1" applyFont="1" applyFill="1" applyAlignment="1">
      <alignment horizontal="left" vertical="top" wrapText="1"/>
    </xf>
    <xf numFmtId="178" fontId="3" fillId="0" borderId="8" xfId="6" applyNumberFormat="1" applyFont="1" applyFill="1" applyBorder="1" applyAlignment="1">
      <alignment horizontal="right" wrapText="1"/>
    </xf>
    <xf numFmtId="178" fontId="2" fillId="0" borderId="0" xfId="6" applyNumberFormat="1" applyFont="1" applyFill="1" applyBorder="1" applyAlignment="1">
      <alignment horizontal="right" wrapText="1"/>
    </xf>
    <xf numFmtId="178" fontId="2" fillId="0" borderId="1" xfId="6" applyNumberFormat="1" applyFont="1" applyFill="1" applyBorder="1" applyAlignment="1">
      <alignment horizontal="right" wrapText="1"/>
    </xf>
    <xf numFmtId="168" fontId="2" fillId="0" borderId="8" xfId="3" applyNumberFormat="1" applyFont="1" applyFill="1" applyBorder="1" applyAlignment="1">
      <alignment horizontal="right"/>
    </xf>
    <xf numFmtId="178" fontId="3" fillId="0" borderId="0" xfId="6" applyNumberFormat="1" applyFont="1" applyFill="1" applyBorder="1" applyAlignment="1">
      <alignment horizontal="right" wrapText="1"/>
    </xf>
    <xf numFmtId="178" fontId="3" fillId="0" borderId="1" xfId="6" applyNumberFormat="1" applyFont="1" applyFill="1" applyBorder="1" applyAlignment="1">
      <alignment horizontal="right" wrapText="1"/>
    </xf>
    <xf numFmtId="2" fontId="3" fillId="0" borderId="0" xfId="4" applyNumberFormat="1" applyFont="1" applyFill="1" applyAlignment="1" applyProtection="1">
      <alignment horizontal="right" wrapText="1"/>
      <protection locked="0"/>
    </xf>
    <xf numFmtId="2" fontId="3" fillId="0" borderId="0" xfId="3" applyNumberFormat="1" applyFont="1" applyFill="1" applyBorder="1" applyAlignment="1" applyProtection="1">
      <alignment horizontal="right" wrapText="1"/>
      <protection locked="0"/>
    </xf>
    <xf numFmtId="2" fontId="3" fillId="0" borderId="1" xfId="3" applyNumberFormat="1" applyFont="1" applyFill="1" applyBorder="1" applyAlignment="1" applyProtection="1">
      <alignment horizontal="right" wrapText="1"/>
      <protection locked="0"/>
    </xf>
    <xf numFmtId="177" fontId="3" fillId="0" borderId="5" xfId="3" applyNumberFormat="1" applyFont="1" applyFill="1" applyBorder="1" applyAlignment="1" applyProtection="1">
      <alignment horizontal="right" wrapText="1"/>
      <protection locked="0"/>
    </xf>
    <xf numFmtId="178" fontId="3" fillId="0" borderId="2" xfId="6" applyNumberFormat="1" applyFont="1" applyFill="1" applyBorder="1" applyAlignment="1">
      <alignment horizontal="right" wrapText="1"/>
    </xf>
    <xf numFmtId="168" fontId="3" fillId="0" borderId="6" xfId="3" applyNumberFormat="1" applyFont="1" applyFill="1" applyBorder="1" applyAlignment="1">
      <alignment horizontal="right"/>
    </xf>
    <xf numFmtId="178" fontId="3" fillId="0" borderId="6" xfId="6" applyNumberFormat="1" applyFont="1" applyFill="1" applyBorder="1" applyAlignment="1">
      <alignment horizontal="right" wrapText="1"/>
    </xf>
    <xf numFmtId="0" fontId="8" fillId="0" borderId="3" xfId="4" quotePrefix="1" applyNumberFormat="1" applyFont="1" applyFill="1" applyBorder="1" applyAlignment="1">
      <alignment horizontal="right" vertical="center"/>
    </xf>
    <xf numFmtId="165" fontId="2" fillId="0" borderId="3" xfId="3" applyFont="1" applyFill="1" applyBorder="1" applyAlignment="1">
      <alignment horizontal="left"/>
    </xf>
    <xf numFmtId="178" fontId="3" fillId="0" borderId="7" xfId="6" applyNumberFormat="1" applyFont="1" applyFill="1" applyBorder="1" applyAlignment="1">
      <alignment horizontal="right" wrapText="1"/>
    </xf>
    <xf numFmtId="172" fontId="8" fillId="0" borderId="0" xfId="4" quotePrefix="1" applyNumberFormat="1" applyFont="1" applyFill="1" applyBorder="1" applyAlignment="1">
      <alignment vertical="top" wrapText="1"/>
    </xf>
    <xf numFmtId="169" fontId="15" fillId="0" borderId="3" xfId="0" applyNumberFormat="1" applyFont="1" applyBorder="1" applyAlignment="1">
      <alignment wrapText="1"/>
    </xf>
    <xf numFmtId="169" fontId="15" fillId="0" borderId="1" xfId="0" applyNumberFormat="1" applyFont="1" applyBorder="1" applyAlignment="1">
      <alignment wrapText="1"/>
    </xf>
    <xf numFmtId="37" fontId="2" fillId="0" borderId="0" xfId="3" quotePrefix="1" applyNumberFormat="1" applyFont="1" applyFill="1" applyBorder="1" applyAlignment="1"/>
    <xf numFmtId="169" fontId="16" fillId="0" borderId="0" xfId="6" applyNumberFormat="1" applyFont="1" applyBorder="1" applyAlignment="1">
      <alignment horizontal="right" wrapText="1"/>
    </xf>
    <xf numFmtId="0" fontId="31" fillId="0" borderId="0" xfId="6" applyFont="1" applyFill="1" applyBorder="1" applyAlignment="1">
      <alignment horizontal="left"/>
    </xf>
    <xf numFmtId="0" fontId="31" fillId="0" borderId="0" xfId="6" applyFont="1" applyFill="1" applyBorder="1" applyAlignment="1">
      <alignment horizontal="center"/>
    </xf>
    <xf numFmtId="37" fontId="30" fillId="0" borderId="0" xfId="3" applyNumberFormat="1" applyFont="1" applyFill="1" applyBorder="1" applyAlignment="1">
      <alignment horizontal="right"/>
    </xf>
    <xf numFmtId="170" fontId="30" fillId="0" borderId="0" xfId="6" applyNumberFormat="1" applyFont="1" applyFill="1" applyBorder="1" applyAlignment="1"/>
    <xf numFmtId="37" fontId="31" fillId="0" borderId="0" xfId="3" applyNumberFormat="1" applyFont="1" applyFill="1" applyBorder="1" applyAlignment="1">
      <alignment horizontal="right"/>
    </xf>
    <xf numFmtId="37" fontId="31" fillId="0" borderId="0" xfId="6" applyNumberFormat="1" applyFont="1" applyFill="1" applyBorder="1" applyAlignment="1"/>
    <xf numFmtId="0" fontId="3" fillId="0" borderId="0" xfId="6" applyFont="1" applyFill="1" applyBorder="1" applyAlignment="1">
      <alignment horizontal="center"/>
    </xf>
    <xf numFmtId="169" fontId="16" fillId="0" borderId="0" xfId="6" applyNumberFormat="1" applyFont="1" applyAlignment="1">
      <alignment horizontal="right"/>
    </xf>
    <xf numFmtId="169" fontId="15" fillId="0" borderId="0" xfId="6" applyNumberFormat="1" applyFont="1" applyFill="1" applyBorder="1"/>
    <xf numFmtId="178" fontId="16" fillId="0" borderId="1" xfId="6" applyNumberFormat="1" applyFont="1" applyFill="1" applyBorder="1" applyAlignment="1">
      <alignment horizontal="right"/>
    </xf>
    <xf numFmtId="169" fontId="15" fillId="0" borderId="3" xfId="6" applyNumberFormat="1" applyFont="1" applyFill="1" applyBorder="1"/>
    <xf numFmtId="0" fontId="16" fillId="0" borderId="0" xfId="6" applyFont="1" applyBorder="1" applyAlignment="1">
      <alignment vertical="center"/>
    </xf>
    <xf numFmtId="169" fontId="16" fillId="0" borderId="2" xfId="0" applyNumberFormat="1" applyFont="1" applyBorder="1" applyAlignment="1">
      <alignment horizontal="right" wrapText="1"/>
    </xf>
    <xf numFmtId="169" fontId="16" fillId="0" borderId="2" xfId="0" applyNumberFormat="1" applyFont="1" applyBorder="1" applyAlignment="1">
      <alignment vertical="center" wrapText="1"/>
    </xf>
    <xf numFmtId="178" fontId="2" fillId="0" borderId="3" xfId="6" applyNumberFormat="1" applyFont="1" applyFill="1" applyBorder="1" applyAlignment="1">
      <alignment horizontal="right"/>
    </xf>
    <xf numFmtId="0" fontId="3" fillId="0" borderId="0" xfId="6" applyFont="1" applyFill="1" applyAlignment="1"/>
    <xf numFmtId="0" fontId="10" fillId="0" borderId="0" xfId="6" applyFont="1" applyFill="1" applyAlignment="1">
      <alignment horizontal="left" vertical="center" wrapText="1"/>
    </xf>
    <xf numFmtId="0" fontId="10" fillId="0" borderId="0" xfId="6" applyFont="1" applyFill="1" applyAlignment="1">
      <alignment horizontal="left" vertical="top" wrapText="1"/>
    </xf>
    <xf numFmtId="37" fontId="3" fillId="0" borderId="1" xfId="3" applyNumberFormat="1" applyFont="1" applyFill="1" applyBorder="1" applyAlignment="1">
      <alignment horizontal="left" vertical="center"/>
    </xf>
    <xf numFmtId="37" fontId="3" fillId="0" borderId="1" xfId="3" applyNumberFormat="1" applyFont="1" applyFill="1" applyBorder="1" applyAlignment="1">
      <alignment horizontal="left" vertical="center" wrapText="1"/>
    </xf>
    <xf numFmtId="43" fontId="2" fillId="0" borderId="1" xfId="3" applyNumberFormat="1" applyFont="1" applyFill="1" applyBorder="1" applyAlignment="1">
      <alignment horizontal="right" wrapText="1"/>
    </xf>
    <xf numFmtId="43" fontId="3" fillId="0" borderId="1" xfId="3" applyNumberFormat="1" applyFont="1" applyFill="1" applyBorder="1" applyAlignment="1">
      <alignment horizontal="right" wrapText="1"/>
    </xf>
    <xf numFmtId="0" fontId="32" fillId="0" borderId="0" xfId="6" applyFont="1" applyAlignment="1"/>
    <xf numFmtId="0" fontId="35" fillId="0" borderId="0" xfId="6" applyFont="1" applyAlignment="1"/>
    <xf numFmtId="0" fontId="3" fillId="0" borderId="0" xfId="1" quotePrefix="1" applyNumberFormat="1" applyFont="1" applyFill="1" applyBorder="1" applyAlignment="1">
      <alignment horizontal="center" wrapText="1"/>
    </xf>
    <xf numFmtId="166" fontId="3" fillId="0" borderId="0" xfId="3" quotePrefix="1" applyNumberFormat="1" applyFont="1" applyFill="1" applyBorder="1" applyAlignment="1">
      <alignment horizontal="center" vertical="top" wrapText="1"/>
    </xf>
    <xf numFmtId="167" fontId="3" fillId="0" borderId="0" xfId="3" applyNumberFormat="1" applyFont="1" applyFill="1" applyBorder="1" applyAlignment="1">
      <alignment horizontal="center"/>
    </xf>
    <xf numFmtId="167" fontId="3" fillId="0" borderId="0" xfId="3" applyNumberFormat="1" applyFont="1" applyFill="1" applyBorder="1" applyAlignment="1">
      <alignment horizontal="center" vertical="center"/>
    </xf>
    <xf numFmtId="168" fontId="3" fillId="0" borderId="0" xfId="3" applyNumberFormat="1" applyFont="1" applyFill="1" applyBorder="1" applyAlignment="1">
      <alignment horizontal="center" vertical="center"/>
    </xf>
    <xf numFmtId="165" fontId="3" fillId="0" borderId="0" xfId="3" applyFont="1" applyFill="1" applyBorder="1" applyAlignment="1">
      <alignment horizontal="center" vertical="center"/>
    </xf>
    <xf numFmtId="39" fontId="3" fillId="0" borderId="0" xfId="3" applyNumberFormat="1" applyFont="1" applyFill="1" applyBorder="1" applyAlignment="1">
      <alignment horizontal="center"/>
    </xf>
    <xf numFmtId="44" fontId="3" fillId="0" borderId="0" xfId="3" applyNumberFormat="1" applyFont="1" applyFill="1" applyBorder="1" applyAlignment="1" applyProtection="1">
      <alignment horizontal="center" vertical="center"/>
      <protection locked="0"/>
    </xf>
    <xf numFmtId="37" fontId="10" fillId="0" borderId="0" xfId="4" applyNumberFormat="1" applyFont="1" applyFill="1" applyAlignment="1">
      <alignment horizontal="center" vertical="top" shrinkToFit="1"/>
    </xf>
    <xf numFmtId="37" fontId="11" fillId="0" borderId="0" xfId="4" quotePrefix="1" applyNumberFormat="1" applyFont="1" applyFill="1" applyAlignment="1">
      <alignment horizontal="center" vertical="top" shrinkToFit="1"/>
    </xf>
    <xf numFmtId="0" fontId="10" fillId="0" borderId="0" xfId="7" applyFont="1" applyAlignment="1">
      <alignment horizontal="center" vertical="top" wrapText="1"/>
    </xf>
    <xf numFmtId="37" fontId="3" fillId="0" borderId="0" xfId="4" applyNumberFormat="1" applyFont="1" applyFill="1" applyBorder="1" applyAlignment="1">
      <alignment horizontal="left"/>
    </xf>
    <xf numFmtId="37" fontId="3" fillId="0" borderId="0" xfId="3" applyNumberFormat="1" applyFont="1" applyFill="1" applyBorder="1" applyAlignment="1">
      <alignment horizontal="left"/>
    </xf>
    <xf numFmtId="168" fontId="3" fillId="0" borderId="0" xfId="3" applyNumberFormat="1" applyFont="1" applyFill="1" applyBorder="1" applyAlignment="1">
      <alignment horizontal="left" vertical="center"/>
    </xf>
    <xf numFmtId="43" fontId="3" fillId="0" borderId="0" xfId="2" applyNumberFormat="1" applyFont="1" applyFill="1" applyBorder="1" applyAlignment="1">
      <alignment horizontal="right" wrapText="1"/>
    </xf>
    <xf numFmtId="39" fontId="3" fillId="0" borderId="0" xfId="3" applyNumberFormat="1" applyFont="1" applyFill="1" applyBorder="1" applyAlignment="1">
      <alignment horizontal="center" vertical="center"/>
    </xf>
    <xf numFmtId="44" fontId="3" fillId="0" borderId="0" xfId="3" applyNumberFormat="1" applyFont="1" applyFill="1" applyBorder="1" applyAlignment="1">
      <alignment horizontal="center" vertical="center"/>
    </xf>
    <xf numFmtId="170" fontId="16" fillId="0" borderId="0" xfId="6" applyNumberFormat="1" applyFont="1" applyFill="1" applyAlignment="1">
      <alignment vertical="center" wrapText="1"/>
    </xf>
    <xf numFmtId="169" fontId="15" fillId="0" borderId="0" xfId="0" applyNumberFormat="1" applyFont="1" applyFill="1" applyAlignment="1">
      <alignment horizontal="right" wrapText="1"/>
    </xf>
    <xf numFmtId="169" fontId="16" fillId="0" borderId="0" xfId="0" applyNumberFormat="1" applyFont="1" applyFill="1" applyAlignment="1">
      <alignment horizontal="right" vertical="center" wrapText="1"/>
    </xf>
    <xf numFmtId="169" fontId="15" fillId="0" borderId="0" xfId="0" applyNumberFormat="1" applyFont="1" applyFill="1" applyAlignment="1">
      <alignment horizontal="right" vertical="center" wrapText="1"/>
    </xf>
    <xf numFmtId="169" fontId="3" fillId="0" borderId="0" xfId="6" applyNumberFormat="1" applyFont="1"/>
    <xf numFmtId="169" fontId="3" fillId="0" borderId="0" xfId="6" applyNumberFormat="1" applyFont="1" applyAlignment="1">
      <alignment horizontal="right"/>
    </xf>
    <xf numFmtId="169" fontId="3" fillId="0" borderId="0" xfId="6" applyNumberFormat="1" applyFont="1" applyFill="1"/>
    <xf numFmtId="169" fontId="3" fillId="0" borderId="0" xfId="6" applyNumberFormat="1" applyFont="1" applyFill="1" applyAlignment="1">
      <alignment horizontal="left"/>
    </xf>
    <xf numFmtId="0" fontId="33" fillId="0" borderId="0" xfId="6" applyFont="1" applyBorder="1" applyAlignment="1">
      <alignment wrapText="1"/>
    </xf>
    <xf numFmtId="37" fontId="2" fillId="0" borderId="0" xfId="3" applyNumberFormat="1" applyFont="1" applyFill="1" applyBorder="1" applyAlignment="1">
      <alignment vertical="center"/>
    </xf>
    <xf numFmtId="169" fontId="33" fillId="0" borderId="0" xfId="6" applyNumberFormat="1" applyFont="1" applyBorder="1" applyAlignment="1">
      <alignment horizontal="center"/>
    </xf>
    <xf numFmtId="169" fontId="34" fillId="0" borderId="0" xfId="6" applyNumberFormat="1" applyFont="1" applyBorder="1" applyAlignment="1">
      <alignment horizontal="right" wrapText="1"/>
    </xf>
    <xf numFmtId="169" fontId="33" fillId="0" borderId="0" xfId="6" applyNumberFormat="1" applyFont="1" applyBorder="1" applyAlignment="1">
      <alignment horizontal="left" wrapText="1"/>
    </xf>
    <xf numFmtId="169" fontId="33" fillId="0" borderId="0" xfId="6" applyNumberFormat="1" applyFont="1" applyBorder="1" applyAlignment="1">
      <alignment horizontal="right" wrapText="1"/>
    </xf>
    <xf numFmtId="169" fontId="33" fillId="0" borderId="0" xfId="6" applyNumberFormat="1" applyFont="1" applyBorder="1" applyAlignment="1">
      <alignment horizontal="left"/>
    </xf>
    <xf numFmtId="0" fontId="15" fillId="0" borderId="2" xfId="6" applyFont="1" applyBorder="1" applyAlignment="1">
      <alignment horizontal="left" vertical="center" wrapText="1" indent="1"/>
    </xf>
    <xf numFmtId="169" fontId="15" fillId="0" borderId="2" xfId="6" applyNumberFormat="1" applyFont="1" applyBorder="1" applyAlignment="1">
      <alignment horizontal="center"/>
    </xf>
    <xf numFmtId="169" fontId="16" fillId="0" borderId="2" xfId="6" applyNumberFormat="1" applyFont="1" applyBorder="1" applyAlignment="1">
      <alignment horizontal="right" wrapText="1"/>
    </xf>
    <xf numFmtId="169" fontId="15" fillId="0" borderId="2" xfId="6" applyNumberFormat="1" applyFont="1" applyBorder="1" applyAlignment="1">
      <alignment horizontal="left" wrapText="1"/>
    </xf>
    <xf numFmtId="169" fontId="15" fillId="0" borderId="2" xfId="6" applyNumberFormat="1" applyFont="1" applyBorder="1" applyAlignment="1">
      <alignment horizontal="right" wrapText="1"/>
    </xf>
    <xf numFmtId="170" fontId="15" fillId="0" borderId="19" xfId="6" applyNumberFormat="1" applyFont="1" applyFill="1" applyBorder="1" applyAlignment="1">
      <alignment horizontal="center"/>
    </xf>
    <xf numFmtId="178" fontId="16" fillId="0" borderId="19" xfId="6" applyNumberFormat="1" applyFont="1" applyFill="1" applyBorder="1" applyAlignment="1">
      <alignment horizontal="right" wrapText="1"/>
    </xf>
    <xf numFmtId="170" fontId="16" fillId="0" borderId="19" xfId="6" applyNumberFormat="1" applyFont="1" applyFill="1" applyBorder="1" applyAlignment="1">
      <alignment wrapText="1"/>
    </xf>
    <xf numFmtId="178" fontId="15" fillId="0" borderId="19" xfId="6" applyNumberFormat="1" applyFont="1" applyFill="1" applyBorder="1" applyAlignment="1">
      <alignment horizontal="right" wrapText="1"/>
    </xf>
    <xf numFmtId="170" fontId="15" fillId="0" borderId="19" xfId="6" applyNumberFormat="1" applyFont="1" applyFill="1" applyBorder="1" applyAlignment="1"/>
    <xf numFmtId="0" fontId="19" fillId="0" borderId="0" xfId="6" applyFont="1" applyAlignment="1"/>
    <xf numFmtId="41" fontId="3" fillId="0" borderId="0" xfId="3" applyNumberFormat="1" applyFont="1" applyFill="1" applyBorder="1" applyAlignment="1">
      <alignment horizontal="right" wrapText="1"/>
    </xf>
    <xf numFmtId="0" fontId="15" fillId="0" borderId="7" xfId="6" applyFont="1" applyBorder="1" applyAlignment="1">
      <alignment vertical="center"/>
    </xf>
    <xf numFmtId="0" fontId="15" fillId="0" borderId="7" xfId="6" applyFont="1" applyBorder="1" applyAlignment="1"/>
    <xf numFmtId="169" fontId="16" fillId="0" borderId="7" xfId="6" applyNumberFormat="1" applyFont="1" applyFill="1" applyBorder="1" applyAlignment="1">
      <alignment horizontal="left"/>
    </xf>
    <xf numFmtId="169" fontId="16" fillId="0" borderId="7" xfId="0" applyNumberFormat="1" applyFont="1" applyBorder="1" applyAlignment="1">
      <alignment wrapText="1"/>
    </xf>
    <xf numFmtId="169" fontId="15" fillId="0" borderId="7" xfId="0" applyNumberFormat="1" applyFont="1" applyBorder="1" applyAlignment="1">
      <alignment wrapText="1"/>
    </xf>
    <xf numFmtId="37" fontId="12" fillId="0" borderId="0" xfId="4" applyNumberFormat="1" applyFont="1" applyFill="1" applyAlignment="1">
      <alignment horizontal="right"/>
    </xf>
    <xf numFmtId="178" fontId="2" fillId="0" borderId="3" xfId="6" applyNumberFormat="1" applyFont="1" applyFill="1" applyBorder="1" applyAlignment="1">
      <alignment horizontal="right" vertical="center" wrapText="1"/>
    </xf>
    <xf numFmtId="178" fontId="2" fillId="0" borderId="2" xfId="6" applyNumberFormat="1" applyFont="1" applyFill="1" applyBorder="1" applyAlignment="1">
      <alignment horizontal="right" wrapText="1"/>
    </xf>
    <xf numFmtId="37" fontId="2" fillId="0" borderId="3" xfId="3" applyNumberFormat="1" applyFont="1" applyFill="1" applyBorder="1" applyAlignment="1">
      <alignment horizontal="right" vertical="center"/>
    </xf>
    <xf numFmtId="168" fontId="3" fillId="0" borderId="1" xfId="3" applyNumberFormat="1" applyFont="1" applyFill="1" applyBorder="1" applyAlignment="1">
      <alignment horizontal="right" vertical="center"/>
    </xf>
    <xf numFmtId="37" fontId="3" fillId="0" borderId="3" xfId="3" applyNumberFormat="1" applyFont="1" applyFill="1" applyBorder="1" applyAlignment="1">
      <alignment horizontal="right" vertical="center"/>
    </xf>
    <xf numFmtId="178" fontId="3" fillId="0" borderId="3" xfId="6" applyNumberFormat="1" applyFont="1" applyFill="1" applyBorder="1" applyAlignment="1">
      <alignment horizontal="right" vertical="center" wrapText="1"/>
    </xf>
    <xf numFmtId="178" fontId="3" fillId="0" borderId="1" xfId="6" applyNumberFormat="1" applyFont="1" applyFill="1" applyBorder="1" applyAlignment="1">
      <alignment horizontal="right" vertical="center" wrapText="1"/>
    </xf>
    <xf numFmtId="37" fontId="10" fillId="0" borderId="0" xfId="4" applyNumberFormat="1" applyFont="1" applyFill="1" applyAlignment="1">
      <alignment horizontal="left" vertical="top" wrapText="1"/>
    </xf>
    <xf numFmtId="37" fontId="8" fillId="0" borderId="0" xfId="4" quotePrefix="1" applyNumberFormat="1" applyFont="1" applyFill="1" applyAlignment="1">
      <alignment vertical="top" wrapText="1"/>
    </xf>
    <xf numFmtId="0" fontId="3" fillId="0" borderId="1" xfId="1" quotePrefix="1" applyNumberFormat="1" applyFont="1" applyFill="1" applyBorder="1" applyAlignment="1">
      <alignment horizontal="right" wrapText="1"/>
    </xf>
    <xf numFmtId="0" fontId="3" fillId="0" borderId="5" xfId="3" applyNumberFormat="1" applyFont="1" applyFill="1" applyBorder="1" applyAlignment="1">
      <alignment horizontal="left" vertical="top"/>
    </xf>
    <xf numFmtId="37" fontId="3" fillId="0" borderId="4" xfId="3" applyNumberFormat="1" applyFont="1" applyFill="1" applyBorder="1" applyAlignment="1">
      <alignment horizontal="left" vertical="center"/>
    </xf>
    <xf numFmtId="37" fontId="3" fillId="0" borderId="0" xfId="3" applyNumberFormat="1" applyFont="1" applyFill="1" applyBorder="1" applyAlignment="1">
      <alignment horizontal="left" vertical="center"/>
    </xf>
    <xf numFmtId="37" fontId="2" fillId="0" borderId="4" xfId="3" applyNumberFormat="1" applyFont="1" applyFill="1" applyBorder="1" applyAlignment="1">
      <alignment horizontal="left" vertical="center"/>
    </xf>
    <xf numFmtId="37" fontId="10" fillId="0" borderId="4" xfId="4" applyNumberFormat="1" applyFont="1" applyFill="1" applyBorder="1" applyAlignment="1">
      <alignment horizontal="left" vertical="top" wrapText="1" shrinkToFit="1"/>
    </xf>
    <xf numFmtId="37" fontId="2" fillId="0" borderId="6" xfId="3" applyNumberFormat="1" applyFont="1" applyFill="1" applyBorder="1" applyAlignment="1">
      <alignment horizontal="left" vertical="center"/>
    </xf>
    <xf numFmtId="37" fontId="2" fillId="0" borderId="0" xfId="3" applyNumberFormat="1" applyFont="1" applyFill="1" applyBorder="1" applyAlignment="1">
      <alignment horizontal="left" vertical="center"/>
    </xf>
    <xf numFmtId="37" fontId="3" fillId="0" borderId="2" xfId="3" applyNumberFormat="1" applyFont="1" applyFill="1" applyBorder="1" applyAlignment="1">
      <alignment horizontal="left" vertical="center"/>
    </xf>
    <xf numFmtId="37" fontId="13" fillId="0" borderId="0" xfId="4" applyNumberFormat="1" applyFont="1" applyFill="1" applyAlignment="1">
      <alignment horizontal="left" wrapText="1"/>
    </xf>
    <xf numFmtId="37" fontId="10" fillId="0" borderId="0" xfId="4" applyNumberFormat="1" applyFont="1" applyFill="1" applyBorder="1" applyAlignment="1">
      <alignment horizontal="left" vertical="top" wrapText="1" shrinkToFit="1"/>
    </xf>
    <xf numFmtId="37" fontId="10" fillId="0" borderId="0" xfId="4" applyNumberFormat="1" applyFont="1" applyFill="1" applyBorder="1" applyAlignment="1">
      <alignment horizontal="left" vertical="top" wrapText="1"/>
    </xf>
    <xf numFmtId="37" fontId="3" fillId="0" borderId="0" xfId="4" applyNumberFormat="1" applyFont="1" applyFill="1" applyAlignment="1">
      <alignment horizontal="left" wrapText="1"/>
    </xf>
    <xf numFmtId="37" fontId="2" fillId="0" borderId="6" xfId="3" applyNumberFormat="1" applyFont="1" applyFill="1" applyBorder="1" applyAlignment="1">
      <alignment horizontal="left"/>
    </xf>
    <xf numFmtId="37" fontId="3" fillId="0" borderId="2" xfId="3" applyNumberFormat="1" applyFont="1" applyFill="1" applyBorder="1" applyAlignment="1">
      <alignment horizontal="left"/>
    </xf>
    <xf numFmtId="37" fontId="3" fillId="0" borderId="0" xfId="3" applyNumberFormat="1" applyFont="1" applyFill="1" applyBorder="1" applyAlignment="1">
      <alignment horizontal="left"/>
    </xf>
    <xf numFmtId="37" fontId="2" fillId="0" borderId="0" xfId="3" applyNumberFormat="1" applyFont="1" applyFill="1" applyAlignment="1">
      <alignment horizontal="left"/>
    </xf>
    <xf numFmtId="37" fontId="8" fillId="0" borderId="0" xfId="4" quotePrefix="1" applyNumberFormat="1" applyFont="1" applyFill="1" applyAlignment="1">
      <alignment horizontal="left" wrapText="1"/>
    </xf>
    <xf numFmtId="165" fontId="2" fillId="0" borderId="3" xfId="3" applyNumberFormat="1" applyFont="1" applyFill="1" applyBorder="1" applyAlignment="1">
      <alignment horizontal="left"/>
    </xf>
    <xf numFmtId="165" fontId="3" fillId="0" borderId="0" xfId="3" applyNumberFormat="1" applyFont="1" applyFill="1" applyAlignment="1">
      <alignment horizontal="left"/>
    </xf>
    <xf numFmtId="165" fontId="3" fillId="0" borderId="0" xfId="3" applyNumberFormat="1" applyFont="1" applyFill="1" applyAlignment="1">
      <alignment horizontal="left" wrapText="1"/>
    </xf>
    <xf numFmtId="165" fontId="2" fillId="0" borderId="7" xfId="3" applyFont="1" applyFill="1" applyBorder="1" applyAlignment="1">
      <alignment horizontal="left"/>
    </xf>
    <xf numFmtId="165" fontId="10" fillId="0" borderId="0" xfId="3" applyFont="1" applyFill="1" applyBorder="1" applyAlignment="1">
      <alignment horizontal="left" vertical="top" wrapText="1"/>
    </xf>
    <xf numFmtId="0" fontId="3" fillId="0" borderId="0" xfId="4" applyFont="1" applyFill="1" applyAlignment="1">
      <alignment horizontal="left" wrapText="1"/>
    </xf>
    <xf numFmtId="165" fontId="3" fillId="0" borderId="2" xfId="3" applyNumberFormat="1" applyFont="1" applyFill="1" applyBorder="1" applyAlignment="1">
      <alignment horizontal="left" wrapText="1"/>
    </xf>
    <xf numFmtId="0" fontId="10" fillId="0" borderId="0" xfId="6" applyFont="1" applyFill="1" applyBorder="1" applyAlignment="1">
      <alignment horizontal="left" vertical="top" wrapText="1"/>
    </xf>
    <xf numFmtId="0" fontId="16" fillId="0" borderId="0" xfId="6" applyFont="1" applyFill="1" applyBorder="1" applyAlignment="1">
      <alignment horizontal="left" wrapText="1"/>
    </xf>
    <xf numFmtId="0" fontId="9" fillId="0" borderId="0" xfId="6" applyFont="1" applyAlignment="1">
      <alignment wrapText="1"/>
    </xf>
    <xf numFmtId="0" fontId="15" fillId="0" borderId="0" xfId="6" applyFont="1" applyAlignment="1">
      <alignment horizontal="left" wrapText="1"/>
    </xf>
    <xf numFmtId="0" fontId="15" fillId="0" borderId="2" xfId="6" applyFont="1" applyBorder="1" applyAlignment="1">
      <alignment horizontal="left" wrapText="1"/>
    </xf>
    <xf numFmtId="0" fontId="16" fillId="0" borderId="6" xfId="6" applyFont="1" applyBorder="1" applyAlignment="1">
      <alignment horizontal="left" wrapText="1"/>
    </xf>
    <xf numFmtId="0" fontId="16" fillId="0" borderId="6" xfId="6" applyFont="1" applyFill="1" applyBorder="1" applyAlignment="1">
      <alignment horizontal="left" wrapText="1"/>
    </xf>
    <xf numFmtId="0" fontId="15" fillId="0" borderId="2" xfId="6" applyFont="1" applyFill="1" applyBorder="1" applyAlignment="1">
      <alignment horizontal="left" wrapText="1"/>
    </xf>
    <xf numFmtId="0" fontId="16" fillId="0" borderId="3" xfId="6" applyFont="1" applyFill="1" applyBorder="1" applyAlignment="1">
      <alignment horizontal="left" vertical="center" wrapText="1"/>
    </xf>
    <xf numFmtId="0" fontId="15" fillId="0" borderId="4" xfId="6" applyFont="1" applyFill="1" applyBorder="1" applyAlignment="1">
      <alignment horizontal="left" wrapText="1"/>
    </xf>
    <xf numFmtId="0" fontId="15" fillId="0" borderId="0" xfId="6" applyFont="1" applyFill="1" applyBorder="1" applyAlignment="1">
      <alignment horizontal="left" wrapText="1"/>
    </xf>
    <xf numFmtId="0" fontId="16" fillId="0" borderId="3" xfId="6" applyFont="1" applyFill="1" applyBorder="1" applyAlignment="1">
      <alignment horizontal="left" wrapText="1"/>
    </xf>
    <xf numFmtId="0" fontId="15" fillId="0" borderId="0" xfId="6" applyFont="1" applyBorder="1" applyAlignment="1">
      <alignment horizontal="left" wrapText="1"/>
    </xf>
    <xf numFmtId="0" fontId="10" fillId="0" borderId="0" xfId="6" applyFont="1" applyFill="1" applyAlignment="1">
      <alignment horizontal="left" vertical="top" wrapText="1"/>
    </xf>
    <xf numFmtId="0" fontId="9" fillId="0" borderId="0" xfId="6" applyFont="1" applyFill="1" applyAlignment="1">
      <alignment wrapText="1"/>
    </xf>
    <xf numFmtId="0" fontId="16" fillId="0" borderId="6" xfId="6" applyFont="1" applyBorder="1" applyAlignment="1">
      <alignment horizontal="left" vertical="center" wrapText="1"/>
    </xf>
    <xf numFmtId="0" fontId="16" fillId="0" borderId="7" xfId="6" applyFont="1" applyBorder="1" applyAlignment="1">
      <alignment horizontal="left" vertical="center" wrapText="1"/>
    </xf>
    <xf numFmtId="0" fontId="16" fillId="0" borderId="19" xfId="6" applyFont="1" applyFill="1" applyBorder="1" applyAlignment="1">
      <alignment horizontal="left" vertical="center" wrapText="1"/>
    </xf>
    <xf numFmtId="0" fontId="15" fillId="0" borderId="0" xfId="6" applyFont="1" applyFill="1" applyBorder="1" applyAlignment="1">
      <alignment horizontal="left" vertical="center" wrapText="1"/>
    </xf>
    <xf numFmtId="0" fontId="16" fillId="0" borderId="0" xfId="6" applyFont="1" applyAlignment="1">
      <alignment horizontal="left"/>
    </xf>
    <xf numFmtId="0" fontId="15" fillId="0" borderId="0" xfId="6" applyFont="1" applyAlignment="1">
      <alignment horizontal="left"/>
    </xf>
    <xf numFmtId="0" fontId="16" fillId="0" borderId="2" xfId="6" applyFont="1" applyBorder="1" applyAlignment="1">
      <alignment horizontal="right" wrapText="1"/>
    </xf>
    <xf numFmtId="0" fontId="16" fillId="0" borderId="7" xfId="6" applyFont="1" applyBorder="1" applyAlignment="1">
      <alignment horizontal="right" wrapText="1"/>
    </xf>
    <xf numFmtId="0" fontId="18" fillId="0" borderId="0" xfId="6" applyFont="1" applyFill="1" applyBorder="1" applyAlignment="1">
      <alignment horizontal="left" vertical="top" wrapText="1"/>
    </xf>
    <xf numFmtId="0" fontId="9" fillId="0" borderId="0" xfId="6" applyFont="1" applyFill="1" applyBorder="1" applyAlignment="1">
      <alignment horizontal="left" vertical="top" wrapText="1"/>
    </xf>
    <xf numFmtId="0" fontId="16" fillId="0" borderId="0" xfId="6" applyFont="1" applyAlignment="1">
      <alignment wrapText="1"/>
    </xf>
    <xf numFmtId="0" fontId="15" fillId="0" borderId="0" xfId="6" applyFont="1" applyAlignment="1">
      <alignment wrapText="1"/>
    </xf>
    <xf numFmtId="0" fontId="16" fillId="0" borderId="2" xfId="6" applyFont="1" applyBorder="1" applyAlignment="1">
      <alignment horizontal="center" wrapText="1"/>
    </xf>
    <xf numFmtId="0" fontId="16" fillId="0" borderId="7" xfId="6" applyFont="1" applyBorder="1" applyAlignment="1">
      <alignment horizontal="center" wrapText="1"/>
    </xf>
    <xf numFmtId="172" fontId="10" fillId="0" borderId="0" xfId="8" quotePrefix="1" applyNumberFormat="1" applyFont="1" applyFill="1" applyAlignment="1">
      <alignment horizontal="left" vertical="top" wrapText="1"/>
    </xf>
    <xf numFmtId="172" fontId="10" fillId="0" borderId="4" xfId="8" quotePrefix="1" applyNumberFormat="1" applyFont="1" applyFill="1" applyBorder="1" applyAlignment="1">
      <alignment vertical="top" wrapText="1"/>
    </xf>
  </cellXfs>
  <cellStyles count="722">
    <cellStyle name="_Exec Summary FINAL" xfId="10" xr:uid="{587788A7-E375-4818-AC63-651016B1D05D}"/>
    <cellStyle name="_Exec Summary FINAL 2" xfId="169" xr:uid="{DF3BEFB8-C6C1-4052-A62C-3B3FA2608EC3}"/>
    <cellStyle name="_Exec Summary FINAL 3" xfId="310" xr:uid="{25B112DE-2862-4025-BFAF-5E9A4BC658E6}"/>
    <cellStyle name="20 % - Accent1" xfId="11" xr:uid="{B53969A5-8117-44D5-984C-2BB424A0D7B1}"/>
    <cellStyle name="20 % - Accent1 2" xfId="309" xr:uid="{2BD85A6E-3C33-4720-B0D6-8C808CD0D14E}"/>
    <cellStyle name="20 % - Accent2" xfId="12" xr:uid="{C7729D5F-99A8-46F7-A1AB-F9406E1164D5}"/>
    <cellStyle name="20 % - Accent2 2" xfId="308" xr:uid="{3FFF80E0-B205-4FE6-821A-2942757418E6}"/>
    <cellStyle name="20 % - Accent3" xfId="13" xr:uid="{37D49C92-4FA4-4AB8-9159-46FE0C6BFD48}"/>
    <cellStyle name="20 % - Accent3 2" xfId="184" xr:uid="{AE87893F-83AA-40C4-A3FF-2E4F13CD1B05}"/>
    <cellStyle name="20 % - Accent4" xfId="14" xr:uid="{DAE51B7D-B170-4922-8C89-89703F92E0FE}"/>
    <cellStyle name="20 % - Accent4 2" xfId="185" xr:uid="{D4D2254D-7CC6-473F-8BB6-2E81DD8D1D63}"/>
    <cellStyle name="20 % - Accent5" xfId="15" xr:uid="{9CA59820-EE8B-4401-96CA-84D056534FC1}"/>
    <cellStyle name="20 % - Accent5 2" xfId="186" xr:uid="{BCFEC77F-37B4-4EBB-91DF-933EDE9C9551}"/>
    <cellStyle name="20 % - Accent6" xfId="16" xr:uid="{744E9A08-6029-41D1-BCBE-C48753082B96}"/>
    <cellStyle name="20 % - Accent6 2" xfId="187" xr:uid="{05131554-CB94-4B55-B10F-F7E5F144C8C4}"/>
    <cellStyle name="20% - Accent1 2" xfId="188" xr:uid="{AFC5D347-490D-490D-AD4E-198A4D8D4DF0}"/>
    <cellStyle name="20% - Accent1 3" xfId="513" xr:uid="{8F9FF65B-4C0E-40E1-A3DB-AA4033185EDB}"/>
    <cellStyle name="20% - Accent2 2" xfId="189" xr:uid="{95D169D9-B815-4958-9380-422FE816A0C8}"/>
    <cellStyle name="20% - Accent2 3" xfId="514" xr:uid="{27CF8E31-7093-475E-B43B-1EEF1691D115}"/>
    <cellStyle name="20% - Accent3 2" xfId="190" xr:uid="{3B74563F-D839-46E8-A37D-0DCBA42C2A5C}"/>
    <cellStyle name="20% - Accent3 3" xfId="515" xr:uid="{6ECC4926-2BDD-49C6-A6B6-C9D0C20CD051}"/>
    <cellStyle name="20% - Accent4 2" xfId="191" xr:uid="{FD7CBEE1-B12D-4A6F-BBF0-727FC14D8415}"/>
    <cellStyle name="20% - Accent4 3" xfId="516" xr:uid="{10A105A5-EB0A-4C0D-89EE-5F7C8A78944A}"/>
    <cellStyle name="20% - Accent5 2" xfId="192" xr:uid="{E3AC522E-4DA1-4897-BB9F-B75156670917}"/>
    <cellStyle name="20% - Accent5 3" xfId="517" xr:uid="{3B1871BB-420A-4430-89C3-4ED729C61173}"/>
    <cellStyle name="20% - Accent6 2" xfId="193" xr:uid="{A8BE0E18-2210-4554-B3C0-E6DE8CE1E74F}"/>
    <cellStyle name="20% - Accent6 3" xfId="518" xr:uid="{C2508C6C-1C08-4456-8AB3-924889F898B5}"/>
    <cellStyle name="40 % - Accent1" xfId="17" xr:uid="{2392667D-0DD4-445C-BF9A-CD777FA8F29F}"/>
    <cellStyle name="40 % - Accent1 2" xfId="194" xr:uid="{DD4999EA-061D-48A4-A7C9-C9830E4122EA}"/>
    <cellStyle name="40 % - Accent2" xfId="18" xr:uid="{2BF4291C-8501-4ED9-ACAC-AEE733967E50}"/>
    <cellStyle name="40 % - Accent2 2" xfId="195" xr:uid="{A3984825-0FBF-4DAD-9DE9-D67735808F29}"/>
    <cellStyle name="40 % - Accent3" xfId="19" xr:uid="{5E070A27-8F85-466E-B33B-1006A160464C}"/>
    <cellStyle name="40 % - Accent3 2" xfId="196" xr:uid="{9185077C-B879-4483-A6E0-E30D508802D1}"/>
    <cellStyle name="40 % - Accent4" xfId="20" xr:uid="{0CD5A0CF-0720-4432-82B5-45E5FC5362AC}"/>
    <cellStyle name="40 % - Accent4 2" xfId="197" xr:uid="{80B35758-4F7F-431C-B963-BEA688948482}"/>
    <cellStyle name="40 % - Accent5" xfId="21" xr:uid="{8A7FF809-3667-43B5-A69C-6805742A083A}"/>
    <cellStyle name="40 % - Accent5 2" xfId="198" xr:uid="{B8277CF8-F9CD-4D72-9890-E1C215FB8DD6}"/>
    <cellStyle name="40 % - Accent6" xfId="22" xr:uid="{A9E4B30A-9EAD-46CB-9965-434D03A5AECD}"/>
    <cellStyle name="40 % - Accent6 2" xfId="199" xr:uid="{ABCBF95D-4506-4B14-A179-3373B3E4A629}"/>
    <cellStyle name="40% - Accent1 2" xfId="200" xr:uid="{6BC035DA-F097-42C0-BA9D-9CB3C59823FC}"/>
    <cellStyle name="40% - Accent1 3" xfId="519" xr:uid="{6C295556-8C0D-4278-8AB8-8BF34FAA11C5}"/>
    <cellStyle name="40% - Accent2 2" xfId="201" xr:uid="{75D1FF04-0A6D-4605-8134-A7324A46359C}"/>
    <cellStyle name="40% - Accent2 3" xfId="520" xr:uid="{5D64BDA3-19CE-4D36-B084-2B559722F202}"/>
    <cellStyle name="40% - Accent3 2" xfId="202" xr:uid="{930316DF-D3C5-4B4E-B043-CDE79ADF5CE9}"/>
    <cellStyle name="40% - Accent3 3" xfId="521" xr:uid="{E59B4781-35AC-402A-B19A-0C8E5208FC79}"/>
    <cellStyle name="40% - Accent4 2" xfId="203" xr:uid="{AA7A757D-72DE-4056-BA7E-C8A3A1D0CE70}"/>
    <cellStyle name="40% - Accent4 3" xfId="522" xr:uid="{B8A19674-24A8-4C7D-A886-4DFBD31F54A0}"/>
    <cellStyle name="40% - Accent5 2" xfId="204" xr:uid="{65254A9C-B9A8-4F03-89EB-A0FE8114CEB8}"/>
    <cellStyle name="40% - Accent5 3" xfId="523" xr:uid="{55C18393-6D5B-41A0-9C31-17CD158EAEB7}"/>
    <cellStyle name="40% - Accent6 2" xfId="205" xr:uid="{FC6E7B30-FE6A-4D9E-B924-0EC48C3BE307}"/>
    <cellStyle name="40% - Accent6 3" xfId="524" xr:uid="{57FCCD98-1C63-4083-9518-3ED892CD35CA}"/>
    <cellStyle name="60 % - Accent1" xfId="23" xr:uid="{14F72D4D-9D56-4675-A8CB-62620568A7F6}"/>
    <cellStyle name="60 % - Accent1 2" xfId="206" xr:uid="{AAD643E8-0CEA-43E1-AA25-77B2379CBE8D}"/>
    <cellStyle name="60 % - Accent2" xfId="24" xr:uid="{71D7E0E8-55F3-4E03-9E89-684EE7689902}"/>
    <cellStyle name="60 % - Accent2 2" xfId="207" xr:uid="{7A094EF1-8970-4643-A698-A000E4EDFA06}"/>
    <cellStyle name="60 % - Accent3" xfId="25" xr:uid="{345784E8-716D-49AF-8CFF-625E0A9B8B3A}"/>
    <cellStyle name="60 % - Accent3 2" xfId="208" xr:uid="{2D4D2E43-646E-47AC-8FD5-1B33E534AF3D}"/>
    <cellStyle name="60 % - Accent4" xfId="26" xr:uid="{097AC0AB-766A-4AA7-B3BA-609251A1F8AC}"/>
    <cellStyle name="60 % - Accent4 2" xfId="209" xr:uid="{121ABED8-63A3-43F7-8C31-A5B8CA6B5683}"/>
    <cellStyle name="60 % - Accent5" xfId="27" xr:uid="{80BA5085-F337-4BA7-B266-F5D3FB8F56B8}"/>
    <cellStyle name="60 % - Accent5 2" xfId="210" xr:uid="{D5537E13-26B0-431D-8AD1-5B8EB1AE95EB}"/>
    <cellStyle name="60 % - Accent6" xfId="28" xr:uid="{40A4DB1A-81A2-4B90-A3C9-9749BE3E7A47}"/>
    <cellStyle name="60 % - Accent6 2" xfId="211" xr:uid="{FA80E372-7794-4BB4-A929-C83ECA7BA721}"/>
    <cellStyle name="60% - Accent1 2" xfId="212" xr:uid="{87055C31-DC27-4EF4-A9EF-66AF05A7D461}"/>
    <cellStyle name="60% - Accent1 3" xfId="526" xr:uid="{EFD2242E-9DB1-4234-966C-38619A19ADF0}"/>
    <cellStyle name="60% - Accent2 2" xfId="213" xr:uid="{600EBF88-AF67-4E20-980C-1A435441875C}"/>
    <cellStyle name="60% - Accent2 3" xfId="527" xr:uid="{4276F3C0-4BFC-400A-A542-ED150B1608F2}"/>
    <cellStyle name="60% - Accent3 2" xfId="214" xr:uid="{941D8F3C-1E3E-481F-A1F0-B60F1ECEF470}"/>
    <cellStyle name="60% - Accent3 3" xfId="528" xr:uid="{71876D9F-657A-4C9E-84B0-7967BC468B4D}"/>
    <cellStyle name="60% - Accent4 2" xfId="215" xr:uid="{D5ED0510-A790-4922-A4E9-70984CA6A3C5}"/>
    <cellStyle name="60% - Accent4 3" xfId="529" xr:uid="{90E08768-1A96-4E76-B61F-41147F451928}"/>
    <cellStyle name="60% - Accent5 2" xfId="216" xr:uid="{2DC4888D-20C6-41A8-B743-522EB171E23D}"/>
    <cellStyle name="60% - Accent5 3" xfId="530" xr:uid="{F2D44A09-B6DC-4FB1-AA71-678E4C1D6A5B}"/>
    <cellStyle name="60% - Accent6 2" xfId="217" xr:uid="{59FF44B2-D5A1-4DEA-90DC-F58387BC5FA0}"/>
    <cellStyle name="60% - Accent6 3" xfId="531" xr:uid="{8E365CCE-727E-4472-A575-CF80F6FDE129}"/>
    <cellStyle name="Accent1 2" xfId="218" xr:uid="{08201231-7A47-40EA-9292-DAEECD99F8FE}"/>
    <cellStyle name="Accent1 3" xfId="532" xr:uid="{D6D3D89C-C437-42A5-B78B-C9549DB1768D}"/>
    <cellStyle name="Accent1 4" xfId="29" xr:uid="{20B1AC8E-9048-4368-AE54-376A245A0A42}"/>
    <cellStyle name="Accent2 2" xfId="219" xr:uid="{712D68CC-B899-4F6A-97E9-C704C2092A85}"/>
    <cellStyle name="Accent2 3" xfId="533" xr:uid="{542F6E10-F729-4244-968C-5B69372234CF}"/>
    <cellStyle name="Accent2 4" xfId="30" xr:uid="{0C545D03-72B5-40F3-A307-5FEA7A22C066}"/>
    <cellStyle name="Accent3 2" xfId="220" xr:uid="{A25CA183-13BE-4E6C-ACE5-1DC04DA55CE2}"/>
    <cellStyle name="Accent3 3" xfId="534" xr:uid="{9BCFC41B-4C0A-49E6-901D-48ED1369462C}"/>
    <cellStyle name="Accent3 4" xfId="31" xr:uid="{AC29729E-7A5B-4563-9F0D-A69AC289E131}"/>
    <cellStyle name="Accent4 2" xfId="221" xr:uid="{47D54515-9E94-4B32-AAC3-C4D7DA1FF26F}"/>
    <cellStyle name="Accent4 3" xfId="535" xr:uid="{4D989143-F2D1-4AD0-BADB-AED8E12AF17F}"/>
    <cellStyle name="Accent4 4" xfId="32" xr:uid="{DEAF3CF3-75C1-4992-A570-184CFAF09150}"/>
    <cellStyle name="Accent5 2" xfId="222" xr:uid="{AAB9EBD1-DDED-4357-8788-0D6BD1F52D05}"/>
    <cellStyle name="Accent5 3" xfId="536" xr:uid="{6642E902-9B8E-4A97-A7B3-AA6D8E6E9E9F}"/>
    <cellStyle name="Accent5 4" xfId="33" xr:uid="{F95DBA7E-C05D-45EF-BDE8-7A9BB4774150}"/>
    <cellStyle name="Accent6 2" xfId="223" xr:uid="{782CB001-450F-45E0-BF33-746F3CA08760}"/>
    <cellStyle name="Accent6 3" xfId="537" xr:uid="{D60D4F18-9CE3-4049-B505-64C20338296E}"/>
    <cellStyle name="Accent6 4" xfId="34" xr:uid="{1117A480-99EC-46ED-A8DA-2BF958D877A1}"/>
    <cellStyle name="Avertissement" xfId="167" xr:uid="{FBC73E7D-BE1A-4FD1-9D13-804AAF5A2DC4}"/>
    <cellStyle name="Avertissement 2" xfId="224" xr:uid="{CA665FFE-E27C-41AF-848F-0366E5B22669}"/>
    <cellStyle name="Bad 2" xfId="225" xr:uid="{869A6576-F3F9-4422-8E3F-0F711C334C09}"/>
    <cellStyle name="Bad 3" xfId="538" xr:uid="{1D8FE3D8-A68A-4272-87A5-3A13A14975A9}"/>
    <cellStyle name="Bad 4" xfId="62" xr:uid="{53C8CD06-C098-4F18-9D04-73FD8DF04064}"/>
    <cellStyle name="BASE" xfId="35" xr:uid="{DF744376-D1CA-48DC-82DD-29B8FA2D6B17}"/>
    <cellStyle name="Besuchter Hyperlink" xfId="36" xr:uid="{13A78DC2-3208-420E-AD23-E3E8EDF3CAF7}"/>
    <cellStyle name="Besuchter Hyperlink 2" xfId="227" xr:uid="{BCD507BE-5C1E-43B6-90AF-BA7ABACDEC28}"/>
    <cellStyle name="Besuchtɥr Hyperlink" xfId="37" xr:uid="{8E90C6FC-87CC-4CD1-95E9-FED4AD177E46}"/>
    <cellStyle name="Besuchtɥr Hyperlink 2" xfId="228" xr:uid="{938896FF-F88A-4F80-A120-AE2CF1820039}"/>
    <cellStyle name="Calcul" xfId="38" xr:uid="{D26460B9-7074-40B6-8FDE-70998E1D9EF5}"/>
    <cellStyle name="Calcul 2" xfId="229" xr:uid="{6991F06D-9100-483C-B6BB-7B461A7B110D}"/>
    <cellStyle name="Calculation 2" xfId="230" xr:uid="{6D99F10C-95C1-4ED9-B309-7E5C22F3A72F}"/>
    <cellStyle name="Calculation 3" xfId="539" xr:uid="{513FD8A1-6C46-4D35-9877-9615E44791BA}"/>
    <cellStyle name="čárky [0]_06-ORDER-Hradec" xfId="39" xr:uid="{D8BF8D6F-3243-4763-810E-20B5414AE910}"/>
    <cellStyle name="čárky_06-ORDER-Hradec" xfId="40" xr:uid="{A276AD22-34FC-4481-88D9-B133E3CB70D5}"/>
    <cellStyle name="Cellule liée" xfId="66" xr:uid="{B57498E7-BE8C-4C2B-8580-2A9CE84E318C}"/>
    <cellStyle name="Cellule liée 2" xfId="232" xr:uid="{B630D368-A329-4508-A746-D269C8340A33}"/>
    <cellStyle name="Check Cell 2" xfId="233" xr:uid="{D59E0FD5-7D94-49E8-AE0D-635227F41074}"/>
    <cellStyle name="Check Cell 3" xfId="540" xr:uid="{6E7D15A0-F253-4652-BD5A-F7CFA6D257F3}"/>
    <cellStyle name="Check Cell 4" xfId="164" xr:uid="{8CEF4C2C-2977-491B-ABD5-028FAF038A9B}"/>
    <cellStyle name="Comma" xfId="1" builtinId="3"/>
    <cellStyle name="Comma  - Style1" xfId="41" xr:uid="{5D289F90-D2C4-4915-8364-F41453C7B866}"/>
    <cellStyle name="Comma  - Style2" xfId="42" xr:uid="{A28CE440-A6B5-4A81-A986-26DF633B7B72}"/>
    <cellStyle name="Comma  - Style3" xfId="43" xr:uid="{7F9C2946-9EDF-453F-85D9-3FEAF745796F}"/>
    <cellStyle name="Comma  - Style4" xfId="44" xr:uid="{83E93EE4-2847-46D5-9978-C505D8465C72}"/>
    <cellStyle name="Comma  - Style5" xfId="45" xr:uid="{C7FA1628-D3AE-45F7-8310-F284135D9857}"/>
    <cellStyle name="Comma  - Style6" xfId="46" xr:uid="{AE029899-45ED-4A95-9E03-0A08BF9ED59F}"/>
    <cellStyle name="Comma  - Style7" xfId="47" xr:uid="{1BB0716C-C2FF-4A0D-A94C-1F0FCBC361A7}"/>
    <cellStyle name="Comma  - Style8" xfId="48" xr:uid="{79BF3AD2-4DD5-42DA-83F6-1DB59E5AF1FA}"/>
    <cellStyle name="Comma 10" xfId="360" xr:uid="{3138E954-6975-40E0-BFDB-CD2928134572}"/>
    <cellStyle name="Comma 11" xfId="324" xr:uid="{8B6952B6-C1DB-4B6C-8B34-76B4CE5D192E}"/>
    <cellStyle name="Comma 12" xfId="354" xr:uid="{A4281C94-70A9-461F-AF84-B84C4216DD39}"/>
    <cellStyle name="Comma 13" xfId="318" xr:uid="{492B46FF-FF4E-44D8-857B-6E503909A440}"/>
    <cellStyle name="Comma 14" xfId="355" xr:uid="{0ADEB426-8411-4F47-8061-89378725112B}"/>
    <cellStyle name="Comma 15" xfId="317" xr:uid="{5441C1D3-44BC-438E-9481-A9CBDA81A22F}"/>
    <cellStyle name="Comma 16" xfId="356" xr:uid="{FA92957B-8EAC-4E67-B8C6-80BB1BED74CA}"/>
    <cellStyle name="Comma 17" xfId="315" xr:uid="{7BE338AE-8421-4F54-B924-2EBB2AA5AD67}"/>
    <cellStyle name="Comma 18" xfId="353" xr:uid="{49DEA6E3-3426-4BCF-BBA7-A975E83035B2}"/>
    <cellStyle name="Comma 19" xfId="314" xr:uid="{14D34CEB-2041-4059-A8F2-96E7298C2F96}"/>
    <cellStyle name="Comma 2" xfId="350" xr:uid="{43C43564-7E77-4981-8817-B68B1DCDC8BC}"/>
    <cellStyle name="Comma 20" xfId="351" xr:uid="{48311245-D7DA-42F6-A6FC-70B56E8EEAD7}"/>
    <cellStyle name="Comma 21" xfId="313" xr:uid="{94115E21-A830-4A24-8A33-C18340564CFE}"/>
    <cellStyle name="Comma 22" xfId="352" xr:uid="{58108F34-06C0-4580-8C77-4E03FA99F68E}"/>
    <cellStyle name="Comma 23" xfId="226" xr:uid="{4ED0C852-57D5-4CC7-A358-7EA5811761FD}"/>
    <cellStyle name="Comma 24" xfId="349" xr:uid="{56EE73AA-36D0-441E-96A7-4D0B9A399330}"/>
    <cellStyle name="Comma 25" xfId="231" xr:uid="{947D5492-B695-4AB7-B04A-692C574A6D54}"/>
    <cellStyle name="Comma 26" xfId="344" xr:uid="{2D31C0CE-AA27-4930-9668-87D9EB58177C}"/>
    <cellStyle name="Comma 27" xfId="386" xr:uid="{84EB2010-EE46-4C91-9CCC-5A69BDABA3B8}"/>
    <cellStyle name="Comma 28" xfId="345" xr:uid="{073E4FCE-161D-4E70-88E0-5EE7E8FD3B6A}"/>
    <cellStyle name="Comma 29" xfId="388" xr:uid="{E279473D-AE81-44BF-965C-DF5AEE8F1998}"/>
    <cellStyle name="Comma 3" xfId="323" xr:uid="{785B5385-7DD5-46EA-A41A-DAA517C8629D}"/>
    <cellStyle name="Comma 30" xfId="346" xr:uid="{3A5A6A20-F644-4D74-AE4B-136BF221D972}"/>
    <cellStyle name="Comma 31" xfId="389" xr:uid="{2436392D-7D4A-43C9-98D9-FBF39490E3B3}"/>
    <cellStyle name="Comma 32" xfId="347" xr:uid="{F7797D56-FB64-4199-8563-CEC44AA824D1}"/>
    <cellStyle name="Comma 33" xfId="390" xr:uid="{6E6010A9-821B-4F56-B492-268921C457DE}"/>
    <cellStyle name="Comma 34" xfId="348" xr:uid="{03158EFF-5DE8-4798-ACCC-9BA2C091510D}"/>
    <cellStyle name="Comma 35" xfId="391" xr:uid="{1E945986-C53E-4D18-8791-1293E3CFD732}"/>
    <cellStyle name="Comma 36" xfId="326" xr:uid="{2982C3BF-A13B-43DC-801F-DFAA1A171CC1}"/>
    <cellStyle name="Comma 37" xfId="418" xr:uid="{1A78C91A-B38A-4B81-B3FD-952FF166832E}"/>
    <cellStyle name="Comma 38" xfId="327" xr:uid="{1D6F5909-D8E0-4C03-96EE-446D005D3FC4}"/>
    <cellStyle name="Comma 39" xfId="419" xr:uid="{8CA1E9E5-6F4F-45D4-98A9-E38F72179516}"/>
    <cellStyle name="Comma 4" xfId="358" xr:uid="{165093F2-778D-410D-86AA-4C6E9B50DC21}"/>
    <cellStyle name="Comma 40" xfId="328" xr:uid="{328309E7-801D-4AF6-9E11-5B1BCC292FDE}"/>
    <cellStyle name="Comma 41" xfId="420" xr:uid="{F9A37014-7A10-4C1E-8538-CA8F6C1DF194}"/>
    <cellStyle name="Comma 42" xfId="329" xr:uid="{D229E844-2B13-4B11-8ACA-02A3E9D1FDCE}"/>
    <cellStyle name="Comma 43" xfId="421" xr:uid="{C22C89CD-C216-45EB-8B20-330ED2695F32}"/>
    <cellStyle name="Comma 44" xfId="330" xr:uid="{AC2B815F-912D-45B2-8388-A95D36E4B2BF}"/>
    <cellStyle name="Comma 45" xfId="422" xr:uid="{358F92E9-F88E-4D91-A35D-0D591C45A2D7}"/>
    <cellStyle name="Comma 46" xfId="331" xr:uid="{2457109C-7C10-4F7A-A6E3-F764DBBC8D59}"/>
    <cellStyle name="Comma 47" xfId="423" xr:uid="{E5E681EA-F17E-48D7-B8AF-D1CBF52792C7}"/>
    <cellStyle name="Comma 48" xfId="332" xr:uid="{9C79D49C-1B58-41A3-BB52-AF0B9B7B4FC0}"/>
    <cellStyle name="Comma 49" xfId="415" xr:uid="{769FD2E4-6AA4-4966-B114-6D96AB6DEEA7}"/>
    <cellStyle name="Comma 5" xfId="322" xr:uid="{E8960DC9-F99B-477C-A823-0318FC9EFBF0}"/>
    <cellStyle name="Comma 50" xfId="335" xr:uid="{BC49F8A0-CA58-44B4-AA95-6FEAA42B669B}"/>
    <cellStyle name="Comma 51" xfId="416" xr:uid="{956F5FEC-4FB6-409E-9523-9E49A23656E2}"/>
    <cellStyle name="Comma 52" xfId="336" xr:uid="{61569A53-6738-446C-8B14-9906337EAF6C}"/>
    <cellStyle name="Comma 53" xfId="414" xr:uid="{A8A8E9B8-2CD1-4BCE-985E-42B086BD2519}"/>
    <cellStyle name="Comma 54" xfId="337" xr:uid="{ED995EAE-7E6E-43D1-B144-C4CDF3B5FA8C}"/>
    <cellStyle name="Comma 55" xfId="417" xr:uid="{313E52BB-A8FA-4185-9D99-D7F0B4CE2BDF}"/>
    <cellStyle name="Comma 56" xfId="338" xr:uid="{F57CDF18-24EA-409E-B1D4-F8327016F9CC}"/>
    <cellStyle name="Comma 57" xfId="424" xr:uid="{974388DC-9152-48A6-8D7D-7DB7CFBE699E}"/>
    <cellStyle name="Comma 58" xfId="339" xr:uid="{1BEF5F8E-7B43-42A9-BFCA-3CE49D2CF40F}"/>
    <cellStyle name="Comma 59" xfId="425" xr:uid="{7E672FEC-793A-4EC7-BCA3-973FFC9ADECB}"/>
    <cellStyle name="Comma 6" xfId="359" xr:uid="{A5986F4C-68C8-430C-AA7E-DB01AB30EE73}"/>
    <cellStyle name="Comma 60" xfId="334" xr:uid="{3F57C1A9-9CBB-4C2F-BD0D-ADB6E6306B04}"/>
    <cellStyle name="Comma 61" xfId="427" xr:uid="{FAADD1D5-EF5F-46BA-8C1A-95037756B0BF}"/>
    <cellStyle name="Comma 62" xfId="333" xr:uid="{337A5814-87C4-4B5F-B06F-2D18F86E1D8F}"/>
    <cellStyle name="Comma 63" xfId="426" xr:uid="{CD28AFEC-52DA-468D-A511-6999865BAAD6}"/>
    <cellStyle name="Comma 64" xfId="340" xr:uid="{6D4BF78D-18D7-46BE-98DB-468A16BCF42E}"/>
    <cellStyle name="Comma 65" xfId="428" xr:uid="{C3C9BCBA-E621-47D8-B42E-6F8A8AFBD04E}"/>
    <cellStyle name="Comma 66" xfId="320" xr:uid="{1741AACC-A463-400C-8941-8EDBF11B7CA6}"/>
    <cellStyle name="Comma 67" xfId="698" xr:uid="{195EC2CE-4693-4912-A66C-6062BD706569}"/>
    <cellStyle name="Comma 7" xfId="321" xr:uid="{B1C700D3-0914-436C-8681-64B81B4B775C}"/>
    <cellStyle name="Comma 8" xfId="357" xr:uid="{7B533293-1EB5-4AED-8238-5495FC5F551C}"/>
    <cellStyle name="Comma 9" xfId="325" xr:uid="{43C5E9F4-70EE-48BC-8AA1-C64E207CDC2B}"/>
    <cellStyle name="Commentaire" xfId="77" xr:uid="{88516BEE-4A22-4E11-BA3F-74A99D9E7687}"/>
    <cellStyle name="Commentaire 2" xfId="170" xr:uid="{AB2C4C5F-0AD9-45D8-B4F5-39DA401523A4}"/>
    <cellStyle name="Commentaire 2 2" xfId="617" xr:uid="{84BB3BD0-43AA-4AE0-ABD0-1F4C13DCE1C0}"/>
    <cellStyle name="Commentaire 3" xfId="235" xr:uid="{7BD30D40-A4A1-40B6-A773-004C9150DC8D}"/>
    <cellStyle name="Commentaire 3 2" xfId="633" xr:uid="{5926E542-649A-42BA-AF72-F361CDDDF261}"/>
    <cellStyle name="Commentaire 4" xfId="592" xr:uid="{C9B2BFA4-3267-455B-9428-D64BE69BB398}"/>
    <cellStyle name="Con. Firm" xfId="49" xr:uid="{8A8F5270-FD7B-47DB-8964-A4BBF22A2B8F}"/>
    <cellStyle name="Con. Firm 2" xfId="50" xr:uid="{A5F3D6BF-3090-4F1E-A176-D0EBBAD05394}"/>
    <cellStyle name="Con. Firm 2 2" xfId="237" xr:uid="{6AA61337-B74D-4961-B748-278FDA99F52A}"/>
    <cellStyle name="Con. Firm 3" xfId="51" xr:uid="{9C09239B-AE7B-4BA5-ABAC-E2BB110F2CC5}"/>
    <cellStyle name="Con. Firm 3 2" xfId="238" xr:uid="{80909166-2733-405B-B536-27D604996FE3}"/>
    <cellStyle name="Con. Firm 4" xfId="236" xr:uid="{76A5CD9C-D382-4EE3-A0C1-40E83456806E}"/>
    <cellStyle name="Con. Firm 5" xfId="343" xr:uid="{62899298-8915-4A0E-9932-AABA3C788220}"/>
    <cellStyle name="Con. Firm_#49 103-RA-0312-BA 0000M1001" xfId="52" xr:uid="{8BD121B9-BCEB-4427-8972-777707F4A760}"/>
    <cellStyle name="Currefcy" xfId="53" xr:uid="{45BD16EF-175C-4D63-91B9-6B483F0588D0}"/>
    <cellStyle name="Currefcy 2" xfId="584" xr:uid="{9EB89CAA-F9FE-4AC4-B5CA-63E722284E49}"/>
    <cellStyle name="Currency" xfId="2" builtinId="4"/>
    <cellStyle name="Dezimal [0]_ANLAG_SP" xfId="54" xr:uid="{1BD62FED-93B3-4B0A-B591-A544CDEB9B17}"/>
    <cellStyle name="Dezimal_35" xfId="55" xr:uid="{2D9C6E1E-E174-4AC9-8A80-03629CE2233C}"/>
    <cellStyle name="E&amp;Y House" xfId="56" xr:uid="{D1594A57-FF31-4790-87DB-D2C7D212F430}"/>
    <cellStyle name="E&amp;Y House 2" xfId="239" xr:uid="{383A19B1-CE55-4B7F-A91A-68C2ADD9344B}"/>
    <cellStyle name="Entrée" xfId="61" xr:uid="{E7FC381D-DD58-4141-ABBB-3A729E46CC43}"/>
    <cellStyle name="Entrée 2" xfId="240" xr:uid="{96C01045-0844-4C22-B5ED-A7786B6C2B91}"/>
    <cellStyle name="Euro" xfId="57" xr:uid="{32CC0896-82F1-4E02-9A2D-040AFBF3944F}"/>
    <cellStyle name="Euro 2" xfId="585" xr:uid="{C85BDD3E-4BCF-43F4-BA4A-7F93B87055B9}"/>
    <cellStyle name="Explanatory Text 2" xfId="241" xr:uid="{CA759F33-143D-4DDF-89E0-F92A1509A183}"/>
    <cellStyle name="Explanatory Text 3" xfId="543" xr:uid="{E04E0DE9-1CE9-4EE5-A5E7-BE8075C657B5}"/>
    <cellStyle name="Explanatory Text 4" xfId="155" xr:uid="{95DC939E-D718-4008-B289-D5F2EC44451D}"/>
    <cellStyle name="EY House" xfId="58" xr:uid="{8BA30C3D-57BD-4A84-9A59-5E74BC03465A}"/>
    <cellStyle name="EY House 2" xfId="242" xr:uid="{8461CB6F-A581-42E0-83E2-3A65EB8BD2AF}"/>
    <cellStyle name="Good 2" xfId="243" xr:uid="{AA2C0353-56F0-4F96-AC8A-D79EB0DA89CA}"/>
    <cellStyle name="Good 3" xfId="544" xr:uid="{FD287A72-B326-48FA-A659-114AB213906D}"/>
    <cellStyle name="Good 4" xfId="142" xr:uid="{B79234CB-C253-458D-AA1D-0D8D9A625EE5}"/>
    <cellStyle name="Header1" xfId="59" xr:uid="{7A3EE8CE-4913-4EFE-9423-99C58657FC09}"/>
    <cellStyle name="Header1 2" xfId="244" xr:uid="{95E157FE-7CEF-4397-98FB-57E6D6E14E2F}"/>
    <cellStyle name="Header2" xfId="60" xr:uid="{3AC739B7-3339-49B1-8740-78232BEEBD31}"/>
    <cellStyle name="Header2 2" xfId="245" xr:uid="{9E4756A1-8D5C-49C3-ABA5-E60404507D15}"/>
    <cellStyle name="Heading 1 2" xfId="246" xr:uid="{DE6FF857-1D5B-4329-85E8-BB30BDDD98A0}"/>
    <cellStyle name="Heading 1 3" xfId="545" xr:uid="{573060AC-5095-4B04-9044-30883EA1B72E}"/>
    <cellStyle name="Heading 1 4" xfId="157" xr:uid="{F609B859-3B10-430A-B5F3-56B877138C0F}"/>
    <cellStyle name="Heading 2 2" xfId="247" xr:uid="{02AE2FED-71FD-43F4-A463-C71A66EB22B3}"/>
    <cellStyle name="Heading 2 3" xfId="546" xr:uid="{33AF8A2A-7399-4296-966B-F39AAFE17916}"/>
    <cellStyle name="Heading 2 4" xfId="158" xr:uid="{EA5DA442-184E-49DE-B1F1-C5A8F9440BD1}"/>
    <cellStyle name="Heading 3 2" xfId="248" xr:uid="{101F703E-32C4-4F24-86F0-1D401A18D74D}"/>
    <cellStyle name="Heading 3 3" xfId="547" xr:uid="{15514A08-ADA8-4FB4-B1F5-CE8065D89153}"/>
    <cellStyle name="Heading 3 4" xfId="159" xr:uid="{AFBD28F4-D5AE-4A3B-BEA5-DF5A70D0B0D4}"/>
    <cellStyle name="Heading 4 2" xfId="249" xr:uid="{41934351-AD0F-4263-BA3B-DAC571366F8D}"/>
    <cellStyle name="Heading 4 3" xfId="548" xr:uid="{FA57A27B-A922-4229-954B-ED2A2FCF1CB2}"/>
    <cellStyle name="Heading 4 4" xfId="160" xr:uid="{D0E4BC84-9B25-40BC-B847-12F5EF141D53}"/>
    <cellStyle name="Hyperlink 2" xfId="580" xr:uid="{918BA6D9-F0B9-4935-96EC-B97F31222A32}"/>
    <cellStyle name="Input 2" xfId="250" xr:uid="{12B84D70-D1AD-4324-8192-0CBDC3F3D640}"/>
    <cellStyle name="Input 3" xfId="549" xr:uid="{62535DC6-C995-4FD1-B1F7-69A1260E5AAD}"/>
    <cellStyle name="Insatisfaisant" xfId="701" xr:uid="{327A9D11-9A23-4C7A-8EFB-52240D42F231}"/>
    <cellStyle name="Insatisfaisant 2" xfId="251" xr:uid="{77469F7C-E179-49F8-8224-60F33BA879F1}"/>
    <cellStyle name="Insatisfaisant 3" xfId="586" xr:uid="{895096B6-9639-4B8D-9CC2-4EB7135AC029}"/>
    <cellStyle name="Insatisfaisant 4" xfId="550" xr:uid="{4F157603-FAAE-4C75-8267-54140F52719C}"/>
    <cellStyle name="Komma [0]_CM_DATA_TRAXIS" xfId="63" xr:uid="{4AF06E49-999E-4034-9A84-1DE1EAAD0C94}"/>
    <cellStyle name="Komma_CM_DATA_TRAXIS" xfId="64" xr:uid="{861910F9-30A7-4FD2-9EFA-4903DCCAA263}"/>
    <cellStyle name="Lien hypertexte visité_Page 9 pour Marcus Sac à Puce" xfId="65" xr:uid="{A856D169-B04C-4FF0-A8E0-6EB2FAE79731}"/>
    <cellStyle name="Linked Cell 2" xfId="252" xr:uid="{5C012D50-0AD5-46FD-82A4-FB6B36F246F5}"/>
    <cellStyle name="Linked Cell 3" xfId="551" xr:uid="{7D03AE93-169B-460B-9DD8-EA596022E099}"/>
    <cellStyle name="měny_06-ORDER-Hradec" xfId="67" xr:uid="{C713015F-5251-455B-B78E-167E03549716}"/>
    <cellStyle name="Milliers 10" xfId="500" xr:uid="{ABAF7F3A-F201-43B3-854A-949633BA4549}"/>
    <cellStyle name="Milliers 11" xfId="496" xr:uid="{7E9350B5-A9CA-4397-934A-DBD828C653CB}"/>
    <cellStyle name="Milliers 12" xfId="494" xr:uid="{425667B2-882D-401E-8DB7-9BA99EA50E31}"/>
    <cellStyle name="Milliers 13" xfId="497" xr:uid="{3EE13D85-AA5E-4CA4-9106-9CE27E9B813F}"/>
    <cellStyle name="Milliers 14" xfId="488" xr:uid="{AF833AEF-F6F3-45F6-95FF-FC27D7894E0A}"/>
    <cellStyle name="Milliers 2" xfId="482" xr:uid="{71E36385-E01D-4B98-95CA-E2F208646F38}"/>
    <cellStyle name="Milliers 3" xfId="489" xr:uid="{48B4CC74-2815-4365-9736-BFF9BEEF8D2D}"/>
    <cellStyle name="Milliers 4" xfId="485" xr:uid="{AF5E057C-3DCB-475C-8459-1B88740348A3}"/>
    <cellStyle name="Milliers 5" xfId="495" xr:uid="{20DD0813-BA09-4D7D-9C6A-C88389E5DDE8}"/>
    <cellStyle name="Milliers 6" xfId="486" xr:uid="{39D13145-8A98-4619-BF96-DA6697087BBB}"/>
    <cellStyle name="Milliers 7" xfId="501" xr:uid="{1F97D6AA-AF34-4BE9-81C9-71C15F73B477}"/>
    <cellStyle name="Milliers 8" xfId="499" xr:uid="{76525072-6B61-4829-A329-B9CEE5628603}"/>
    <cellStyle name="Milliers 9" xfId="502" xr:uid="{D705F060-5A2C-48E6-83BB-AB5C146D24D9}"/>
    <cellStyle name="monthly" xfId="68" xr:uid="{1219EE49-E91E-491E-AEA3-368818A8AE04}"/>
    <cellStyle name="monthly 2" xfId="587" xr:uid="{D3AEF76E-B835-4947-A88D-113B01177369}"/>
    <cellStyle name="monthly 2 2" xfId="697" xr:uid="{769620A3-6BB6-4B84-B325-C62FEEBD5BDB}"/>
    <cellStyle name="monthly 3" xfId="679" xr:uid="{0745DF9E-FC1D-433A-A217-AC41836F6DC6}"/>
    <cellStyle name="Neutral 2" xfId="253" xr:uid="{3AC378FE-FB7D-4043-9C42-75CF13A84880}"/>
    <cellStyle name="Neutral 3" xfId="552" xr:uid="{2A4A151D-8782-49C8-A8DB-0D902FBC8F54}"/>
    <cellStyle name="Neutral 4" xfId="69" xr:uid="{CA970F8A-F575-42E5-9494-9F6EB0146445}"/>
    <cellStyle name="Neutre" xfId="702" xr:uid="{C6367127-4B50-408F-A9C7-3FEB547BF178}"/>
    <cellStyle name="Neutre 2" xfId="254" xr:uid="{5CA4F216-6E0A-4E1E-9CD1-21F91B8F4AB1}"/>
    <cellStyle name="Neutre 3" xfId="588" xr:uid="{07AD2065-A6CD-4189-AC2D-0668389E3EB4}"/>
    <cellStyle name="Neutre 4" xfId="553" xr:uid="{8C4186FB-5981-4FF5-9233-13844A1AA85C}"/>
    <cellStyle name="Normal" xfId="0" builtinId="0"/>
    <cellStyle name="Normal - Style1" xfId="70" xr:uid="{D4AF0EEC-3259-406B-A40B-0740C91CE1E2}"/>
    <cellStyle name="Normal 10" xfId="182" xr:uid="{008C4F68-1260-471A-98F4-2BB899C44F8F}"/>
    <cellStyle name="Normal 10 2" xfId="629" xr:uid="{DA20446B-ECFC-4850-960A-0AF0FF8712C5}"/>
    <cellStyle name="Normal 100" xfId="341" xr:uid="{525F87B6-FC7E-4172-A8DA-98DBD98D7EC0}"/>
    <cellStyle name="Normal 101" xfId="458" xr:uid="{E5F83EFF-5D19-441B-9CC8-EB5EFFED2D39}"/>
    <cellStyle name="Normal 102" xfId="465" xr:uid="{DD28B63B-1FD1-4A29-A114-CAFA9114BD1F}"/>
    <cellStyle name="Normal 103" xfId="463" xr:uid="{528E4159-D741-4967-B0D9-EC2901170531}"/>
    <cellStyle name="Normal 104" xfId="461" xr:uid="{78A08B24-A2C2-4F1F-AC19-1EA63BF52508}"/>
    <cellStyle name="Normal 105" xfId="460" xr:uid="{0F55819D-E0B5-47A9-9332-1778EA7D19BC}"/>
    <cellStyle name="Normal 106" xfId="459" xr:uid="{BE2B97B6-7684-4D2B-A3F3-C647406B273E}"/>
    <cellStyle name="Normal 107" xfId="462" xr:uid="{69FD3F6C-FD41-4FDF-B4BF-3106A3F8C93A}"/>
    <cellStyle name="Normal 108" xfId="487" xr:uid="{66E6CB75-888C-48E6-B9CC-47226B0CDF2C}"/>
    <cellStyle name="Normal 109" xfId="481" xr:uid="{9A3BEBEB-0A0C-4F87-8CA7-779C297AD7D1}"/>
    <cellStyle name="Normal 11" xfId="177" xr:uid="{4342399D-470A-408C-B66D-6BD1646269FC}"/>
    <cellStyle name="Normal 11 2" xfId="624" xr:uid="{D62D4BB4-9C12-4305-B951-E71AD874234B}"/>
    <cellStyle name="Normal 110" xfId="491" xr:uid="{C8CB71AF-0A33-40BC-A9EB-4C6C188418CB}"/>
    <cellStyle name="Normal 111" xfId="498" xr:uid="{8D65FACE-C60F-40B4-9D25-EE260B1CB9D5}"/>
    <cellStyle name="Normal 112" xfId="483" xr:uid="{62D9C77D-481D-456D-811C-F023878AB05A}"/>
    <cellStyle name="Normal 113" xfId="490" xr:uid="{54BE9416-BC46-42FC-BBD4-2B62EC8B7447}"/>
    <cellStyle name="Normal 114" xfId="503" xr:uid="{C77131E7-CEAB-4400-BB95-0562BAAD84BF}"/>
    <cellStyle name="Normal 115" xfId="484" xr:uid="{E1FE839E-59F4-4090-B904-8243E224BE5D}"/>
    <cellStyle name="Normal 116" xfId="504" xr:uid="{5BA4497F-8185-4AFE-8E37-2C56C94E3C36}"/>
    <cellStyle name="Normal 117" xfId="505" xr:uid="{2167CD41-3418-46C8-8286-96F9AB8D7AC8}"/>
    <cellStyle name="Normal 118" xfId="506" xr:uid="{44DBB872-4324-43DB-AE83-10CED3F2554B}"/>
    <cellStyle name="Normal 119" xfId="507" xr:uid="{CA7E5CEE-86CF-4A18-A002-A38037878961}"/>
    <cellStyle name="Normal 12" xfId="181" xr:uid="{1826DBC6-08BA-4A11-890E-50940DDC009A}"/>
    <cellStyle name="Normal 12 2" xfId="628" xr:uid="{D90352F6-4BB0-4363-944B-BADC7E4F4656}"/>
    <cellStyle name="Normal 120" xfId="508" xr:uid="{6DC58618-33BA-44C8-A8CA-9997AB9435BD}"/>
    <cellStyle name="Normal 121" xfId="509" xr:uid="{23E7FD37-C4CB-4146-B10A-92CF070DEFF5}"/>
    <cellStyle name="Normal 122" xfId="583" xr:uid="{AF4EEA3D-0264-4E73-BAE1-0F30FAC861EF}"/>
    <cellStyle name="Normal 123" xfId="656" xr:uid="{1ACE68FF-266C-4237-B41D-50C0BAEC7A4F}"/>
    <cellStyle name="Normal 124" xfId="684" xr:uid="{70C7ECAB-4262-437B-B0E8-2BC36400365C}"/>
    <cellStyle name="Normal 125" xfId="510" xr:uid="{54C6C19D-AC0A-44D6-9014-38E6756C3CD4}"/>
    <cellStyle name="Normal 126" xfId="571" xr:uid="{BAA01DEE-7F5D-4FD1-BD7E-DBFBE57F02A5}"/>
    <cellStyle name="Normal 127" xfId="541" xr:uid="{64633B75-6C90-4975-AE42-446EF5C93DD9}"/>
    <cellStyle name="Normal 128" xfId="686" xr:uid="{D1A936A6-A943-4EAB-BD90-200BDD75C424}"/>
    <cellStyle name="Normal 129" xfId="692" xr:uid="{5FC17DC9-2AA4-4150-BC21-462960435AFF}"/>
    <cellStyle name="Normal 13" xfId="178" xr:uid="{F35BFC6F-DB32-4EBF-9DEC-AF2F4E3DD41D}"/>
    <cellStyle name="Normal 13 2" xfId="625" xr:uid="{2EE3A5D4-E678-47FC-996C-B1F1E1AE87CE}"/>
    <cellStyle name="Normal 130" xfId="525" xr:uid="{47E6EAD2-0074-4383-B52E-DB3F37F8B63D}"/>
    <cellStyle name="Normal 131" xfId="574" xr:uid="{F5F7D6D1-C9D5-4919-B747-ABE2CD3D786A}"/>
    <cellStyle name="Normal 132" xfId="693" xr:uid="{6997720C-06F9-4BB1-8192-F3175010B9C4}"/>
    <cellStyle name="Normal 133" xfId="690" xr:uid="{75CBE934-148D-4521-895F-6BBAEE4C5A4E}"/>
    <cellStyle name="Normal 134" xfId="557" xr:uid="{6DA3D7FD-5BA6-4BE2-94FC-A2B2F3309D9F}"/>
    <cellStyle name="Normal 135" xfId="512" xr:uid="{104137F6-8A0E-4BBC-B83A-760AC960E95F}"/>
    <cellStyle name="Normal 136" xfId="542" xr:uid="{E820581B-CEC9-41F6-A1BB-FE4A4077887C}"/>
    <cellStyle name="Normal 137" xfId="694" xr:uid="{CBAB65E2-4420-4953-9E81-09744EC88C36}"/>
    <cellStyle name="Normal 138" xfId="696" xr:uid="{BC3A5F99-60D1-4A2F-A0A5-3FF83995E351}"/>
    <cellStyle name="Normal 139" xfId="573" xr:uid="{5C90877B-8A4C-4DB6-BC6D-89557098C5D3}"/>
    <cellStyle name="Normal 14" xfId="180" xr:uid="{CF305381-C60F-4493-82F6-ACF1AFAABFB7}"/>
    <cellStyle name="Normal 14 2" xfId="627" xr:uid="{267171DA-CB9B-47D2-ADA2-F428E1C74B48}"/>
    <cellStyle name="Normal 140" xfId="554" xr:uid="{C64D8FE5-F535-4B50-A621-31D462E24B8F}"/>
    <cellStyle name="Normal 141" xfId="558" xr:uid="{2D67D82D-D848-463E-B60B-C6E5F44C377F}"/>
    <cellStyle name="Normal 142" xfId="688" xr:uid="{7A482B7D-5CD8-4156-A8F3-E254D1049ED3}"/>
    <cellStyle name="Normal 143" xfId="695" xr:uid="{C5FF210E-BA51-46A8-8E04-7100CFC0CD4B}"/>
    <cellStyle name="Normal 144" xfId="689" xr:uid="{254B3122-41D7-4674-81E4-134AE9F47C42}"/>
    <cellStyle name="Normal 145" xfId="559" xr:uid="{154B5A7B-E021-4184-9F55-01532C921D19}"/>
    <cellStyle name="Normal 146" xfId="699" xr:uid="{C17F3EBB-F874-44B5-A84A-F777BC5182A4}"/>
    <cellStyle name="Normal 147" xfId="700" xr:uid="{C54E8EED-45A0-4F42-A1FF-8D5A224ABD21}"/>
    <cellStyle name="Normal 148" xfId="9" xr:uid="{5DC829F4-8B1B-446E-9286-3DFDD7055266}"/>
    <cellStyle name="Normal 15" xfId="179" xr:uid="{902A457C-2A56-4031-A904-C4B957A62756}"/>
    <cellStyle name="Normal 15 2" xfId="626" xr:uid="{1214ECA1-D73F-4B5B-BF83-819BFE5DF5E0}"/>
    <cellStyle name="Normal 16" xfId="183" xr:uid="{C336822A-346B-4B8E-9E85-BE7EDC81862B}"/>
    <cellStyle name="Normal 16 2" xfId="630" xr:uid="{7FC200F6-EFAC-492C-A6DA-FF278D01222A}"/>
    <cellStyle name="Normal 17" xfId="307" xr:uid="{AF772955-4C95-4E51-8527-80165CC472EC}"/>
    <cellStyle name="Normal 17 2" xfId="654" xr:uid="{147D0D99-A744-4994-80CD-412A63C1540D}"/>
    <cellStyle name="Normal 18" xfId="311" xr:uid="{316A9AE5-C57A-4D8F-8504-C7D53903E389}"/>
    <cellStyle name="Normal 18 2" xfId="655" xr:uid="{0968909B-64B3-4F7D-86BC-82E06698443F}"/>
    <cellStyle name="Normal 19" xfId="306" xr:uid="{8537B7C5-032B-46B0-822C-9500BE6B3945}"/>
    <cellStyle name="Normal 19 2" xfId="653" xr:uid="{D9F959A9-2FC8-42B9-AF0A-116956013340}"/>
    <cellStyle name="Normal 2" xfId="71" xr:uid="{749CC88F-93F3-473A-9AEC-B2EF5306806E}"/>
    <cellStyle name="Normal 2 2" xfId="255" xr:uid="{C2DD0B20-10DE-4B9C-870F-7FEEE546B859}"/>
    <cellStyle name="Normal 2 3" xfId="478" xr:uid="{C147035B-A6B6-4B16-B303-05C4AE6FD872}"/>
    <cellStyle name="Normal 2 3 2" xfId="681" xr:uid="{4B0DBC2D-9130-4562-AC62-E8C35C824546}"/>
    <cellStyle name="Normal 20" xfId="362" xr:uid="{2D726E58-55C9-4D76-B5FA-689D9124597C}"/>
    <cellStyle name="Normal 20 2" xfId="659" xr:uid="{4B6A07B2-9E17-4359-B1EF-DE3100758FAB}"/>
    <cellStyle name="Normal 21" xfId="363" xr:uid="{83730824-67D5-4B2E-A1E5-E60AA9F71043}"/>
    <cellStyle name="Normal 21 2" xfId="660" xr:uid="{D2F3ED59-B78D-4EF6-9014-A0D75A744B9A}"/>
    <cellStyle name="Normal 22" xfId="364" xr:uid="{D49C14B4-F292-4826-A1CC-F245BE1AB3CD}"/>
    <cellStyle name="Normal 22 2" xfId="661" xr:uid="{A156D51F-C9D8-4D14-B4C4-266261383618}"/>
    <cellStyle name="Normal 23" xfId="365" xr:uid="{8115408E-C0BF-4550-B5A1-EA1635C4006C}"/>
    <cellStyle name="Normal 23 2" xfId="662" xr:uid="{171703EC-6BC3-4855-AB6B-00FB44EAEC90}"/>
    <cellStyle name="Normal 24" xfId="361" xr:uid="{ACE74019-5741-4744-BB26-CBACEB45865B}"/>
    <cellStyle name="Normal 24 2" xfId="466" xr:uid="{FD553B81-9656-470C-A1FA-EA3118557B0A}"/>
    <cellStyle name="Normal 24 3" xfId="658" xr:uid="{FB8D6C1F-C42C-41B3-9AAE-A3B062AA3B8D}"/>
    <cellStyle name="Normal 25" xfId="366" xr:uid="{9605A1A8-D6A4-4075-B4C1-9EE5F165D6EB}"/>
    <cellStyle name="Normal 25 2" xfId="467" xr:uid="{69B41D79-0DB2-4FF1-9803-C497461C313D}"/>
    <cellStyle name="Normal 25 3" xfId="663" xr:uid="{B398030C-6FC8-4FD2-9721-A522BA241624}"/>
    <cellStyle name="Normal 26" xfId="367" xr:uid="{265A4E98-C2E1-461A-9551-9958E0D083ED}"/>
    <cellStyle name="Normal 26 2" xfId="468" xr:uid="{06C4A3ED-1D3C-4537-AFEF-9E3FE3F01B15}"/>
    <cellStyle name="Normal 26 3" xfId="664" xr:uid="{211CEBDC-35D3-4FBE-B266-489D4D149D64}"/>
    <cellStyle name="Normal 27" xfId="368" xr:uid="{7A66D8E3-B41C-4DCB-B988-65DAF0051BC5}"/>
    <cellStyle name="Normal 27 2" xfId="469" xr:uid="{BDBB707C-441E-47CA-A113-1C8CE93CF8FC}"/>
    <cellStyle name="Normal 27 3" xfId="665" xr:uid="{D76D0C49-6CEE-4568-A093-4C8A6329ABE7}"/>
    <cellStyle name="Normal 28" xfId="369" xr:uid="{16E7B51C-92C1-429E-9F26-1A5A38706BA1}"/>
    <cellStyle name="Normal 28 2" xfId="470" xr:uid="{5F6D3AF6-8B5D-4AC1-A0F1-0848275483AF}"/>
    <cellStyle name="Normal 28 3" xfId="666" xr:uid="{AE6CE419-EA64-4D07-AEA2-F6EC1BFA735C}"/>
    <cellStyle name="Normal 29" xfId="370" xr:uid="{61C4F35D-F414-442D-90FC-31B6B8603907}"/>
    <cellStyle name="Normal 29 2" xfId="471" xr:uid="{EC46E34D-9B02-4642-8115-FD9FE047B2C3}"/>
    <cellStyle name="Normal 29 3" xfId="667" xr:uid="{A3E43686-289F-4E88-8A1B-3B4C829F955B}"/>
    <cellStyle name="Normal 3" xfId="72" xr:uid="{E5A2D7B9-C263-4DAE-A886-47F2C25CE055}"/>
    <cellStyle name="Normal 3 2" xfId="171" xr:uid="{22347C6E-3E78-40C9-BE55-14AF8DBC6D58}"/>
    <cellStyle name="Normal 3 2 2" xfId="618" xr:uid="{325760E0-D42C-4968-9F1B-BD48B323B216}"/>
    <cellStyle name="Normal 3 3" xfId="256" xr:uid="{5C3CA48F-E9A8-494E-9BCE-704894450103}"/>
    <cellStyle name="Normal 3 3 2" xfId="634" xr:uid="{149BEB86-D010-4E3F-AC83-88B0C66E00C2}"/>
    <cellStyle name="Normal 3 4" xfId="589" xr:uid="{9F30D41E-E312-4F9F-84B0-68AFC32A0E77}"/>
    <cellStyle name="Normal 30" xfId="371" xr:uid="{532BDDB0-097E-451D-A4FC-127395527D00}"/>
    <cellStyle name="Normal 30 2" xfId="472" xr:uid="{B790A17C-090D-4E9F-A72B-6E4E09E872DF}"/>
    <cellStyle name="Normal 30 3" xfId="668" xr:uid="{CFF6A197-DEE1-4917-B63C-BBE8897B6F71}"/>
    <cellStyle name="Normal 31" xfId="372" xr:uid="{363D4FFA-272D-4AED-A317-5CB502F3FC17}"/>
    <cellStyle name="Normal 31 2" xfId="473" xr:uid="{185DEFBA-8E4B-469E-9EC2-52C1449B15E7}"/>
    <cellStyle name="Normal 31 3" xfId="669" xr:uid="{DE4469E8-7A05-46FC-A335-4693930D518B}"/>
    <cellStyle name="Normal 32" xfId="373" xr:uid="{19950A1F-3598-4D9E-A3F8-91D174A3BCB6}"/>
    <cellStyle name="Normal 32 2" xfId="474" xr:uid="{6ECBBBFD-DE03-4B72-A5AE-3E131972D760}"/>
    <cellStyle name="Normal 32 3" xfId="670" xr:uid="{2546B5B8-B799-4AC5-A45B-DA8122DB5330}"/>
    <cellStyle name="Normal 33" xfId="283" xr:uid="{E822E898-FE3F-4111-8668-6417C210E461}"/>
    <cellStyle name="Normal 33 2" xfId="464" xr:uid="{DD6AC2B1-8A66-4398-9016-92B521755116}"/>
    <cellStyle name="Normal 33 3" xfId="649" xr:uid="{EF63FD40-B315-44EB-A860-07DD1C0B04AB}"/>
    <cellStyle name="Normal 34" xfId="374" xr:uid="{520D43D3-CCF3-40A6-978E-35FCF24693A2}"/>
    <cellStyle name="Normal 34 2" xfId="475" xr:uid="{73C73CFE-974A-4199-A3CD-7DAF4BC97ACD}"/>
    <cellStyle name="Normal 34 3" xfId="671" xr:uid="{53B0A43C-A54A-472C-BB32-A4FB8A957F87}"/>
    <cellStyle name="Normal 35" xfId="375" xr:uid="{AD7D3A93-64BF-4A30-8626-D97E2C8166B3}"/>
    <cellStyle name="Normal 35 2" xfId="476" xr:uid="{0BC9DC03-70AD-44DB-BFF3-C0C058B4A701}"/>
    <cellStyle name="Normal 35 3" xfId="672" xr:uid="{53C92072-4D0B-400E-AE00-FB9DF6F931C3}"/>
    <cellStyle name="Normal 36" xfId="376" xr:uid="{8F06BD3C-9DBE-45B6-95A1-41A9AAC0A8E6}"/>
    <cellStyle name="Normal 36 2" xfId="477" xr:uid="{8DCE60A8-A065-422C-9045-B0A9C1F46356}"/>
    <cellStyle name="Normal 36 2 2" xfId="492" xr:uid="{6067B416-3FC3-45E0-9622-D16CE2CDFD4C}"/>
    <cellStyle name="Normal 36 2 2 2" xfId="682" xr:uid="{5328C7B4-AEF7-4D37-BC9E-B331032B879D}"/>
    <cellStyle name="Normal 36 2 2 3" xfId="720" xr:uid="{4E523007-71C3-4A08-889C-24781800A552}"/>
    <cellStyle name="Normal 36 2 3" xfId="680" xr:uid="{0172EF66-F43C-433A-847A-A572513D9555}"/>
    <cellStyle name="Normal 36 2 3 2" xfId="719" xr:uid="{A18821EA-900F-4B41-8A8A-3F7772E5EE5F}"/>
    <cellStyle name="Normal 36 2 4" xfId="582" xr:uid="{55333775-A795-4807-86EC-AFCEF8DEEB0B}"/>
    <cellStyle name="Normal 36 2 5" xfId="718" xr:uid="{4A7895B9-F698-4868-9CA3-7C7388606D5C}"/>
    <cellStyle name="Normal 36 3" xfId="493" xr:uid="{7429A75D-7871-4886-8E4C-792DCAEF8ACA}"/>
    <cellStyle name="Normal 36 3 2" xfId="683" xr:uid="{793E9267-5F54-439A-98F7-AADFF8115BB7}"/>
    <cellStyle name="Normal 36 3 3" xfId="721" xr:uid="{32FC8C2F-DAC0-4D0E-9C5F-92D53459A099}"/>
    <cellStyle name="Normal 36 4" xfId="673" xr:uid="{B1B94CFE-3E88-4608-8641-161B7EAB6D44}"/>
    <cellStyle name="Normal 36 5" xfId="576" xr:uid="{41141366-60F9-4D30-B38A-4B3F273B3AA6}"/>
    <cellStyle name="Normal 36 6" xfId="716" xr:uid="{BDFE6F33-E993-4DAB-9F03-07F6514DEDD6}"/>
    <cellStyle name="Normal 37" xfId="7" xr:uid="{00000000-0005-0000-0000-000003000000}"/>
    <cellStyle name="Normal 37 2" xfId="632" xr:uid="{630FA574-5DD8-4ECA-A333-DECD048A15B7}"/>
    <cellStyle name="Normal 37 3" xfId="511" xr:uid="{4B0B5527-6EAA-41F5-86B5-5F5853E9CBD1}"/>
    <cellStyle name="Normal 37 4" xfId="234" xr:uid="{BF8F6EBD-171F-4C31-9711-988D8FCA1215}"/>
    <cellStyle name="Normal 38" xfId="380" xr:uid="{12F25A4C-B02E-4007-8C13-3B6900FA6037}"/>
    <cellStyle name="Normal 38 2" xfId="674" xr:uid="{64915EC0-75B5-4048-9DD4-8D013FF95E25}"/>
    <cellStyle name="Normal 38 3" xfId="577" xr:uid="{FF3A3D41-58EB-446E-9290-89AB9164F2D8}"/>
    <cellStyle name="Normal 39" xfId="382" xr:uid="{690B4742-D620-4357-AF82-922E45D1B574}"/>
    <cellStyle name="Normal 39 2" xfId="675" xr:uid="{7080BE0F-5C46-4E8C-82C4-38746BB7D84A}"/>
    <cellStyle name="Normal 39 3" xfId="578" xr:uid="{B7ECB98D-956B-4DDB-9AB4-944C583E1E34}"/>
    <cellStyle name="Normal 4" xfId="73" xr:uid="{9E3296AB-0FAE-4DF4-AB4B-37CCECA0A49E}"/>
    <cellStyle name="Normal 4 2" xfId="172" xr:uid="{9B92BEAB-0618-496B-89E1-4FA667038D41}"/>
    <cellStyle name="Normal 4 2 2" xfId="619" xr:uid="{E385FA6F-28C3-4B43-958D-D29B4349B4CE}"/>
    <cellStyle name="Normal 4 3" xfId="257" xr:uid="{CC4B731E-1EA8-44A7-A922-72DF7E580994}"/>
    <cellStyle name="Normal 4 3 2" xfId="635" xr:uid="{9D606C62-4BDA-4752-B6A5-21FD219D037E}"/>
    <cellStyle name="Normal 4 4" xfId="590" xr:uid="{3790AD5C-287D-4894-9C97-63EA7421912D}"/>
    <cellStyle name="Normal 40" xfId="383" xr:uid="{90000AD0-6E78-45A2-8B18-55B1221D80E4}"/>
    <cellStyle name="Normal 40 2" xfId="676" xr:uid="{3392A1DA-586C-4627-A617-92BE76FF9E07}"/>
    <cellStyle name="Normal 40 3" xfId="579" xr:uid="{0E99D584-3F8D-49AC-849F-2EEC0E0CF129}"/>
    <cellStyle name="Normal 41" xfId="6" xr:uid="{00000000-0005-0000-0000-000004000000}"/>
    <cellStyle name="Normal 41 2" xfId="677" xr:uid="{E4DDA33D-750C-44DE-8D9D-B1EDB4B90934}"/>
    <cellStyle name="Normal 41 3" xfId="581" xr:uid="{E6B6B620-FF16-45E8-9D7C-10CB7554CB8B}"/>
    <cellStyle name="Normal 41 4" xfId="717" xr:uid="{EB5F019C-96C0-4B7D-BB30-32377C90858F}"/>
    <cellStyle name="Normal 41 5" xfId="384" xr:uid="{21764C8F-BF9F-4640-87BA-9D070211D0D5}"/>
    <cellStyle name="Normal 42" xfId="379" xr:uid="{F732643E-AD41-4A3C-BACC-8E555C952BEF}"/>
    <cellStyle name="Normal 43" xfId="381" xr:uid="{3FF53B12-4BBC-40DF-8F43-716D576D0D98}"/>
    <cellStyle name="Normal 44" xfId="385" xr:uid="{1CA807A2-0B29-485D-972B-1A0CDD96495E}"/>
    <cellStyle name="Normal 45" xfId="387" xr:uid="{62977D29-409A-427D-959E-3762774038FA}"/>
    <cellStyle name="Normal 46" xfId="378" xr:uid="{4FC65ECB-4AA0-46BB-B306-ACD350EB7542}"/>
    <cellStyle name="Normal 47" xfId="392" xr:uid="{1B62AB87-15AE-4F90-B714-404D4E7A65F0}"/>
    <cellStyle name="Normal 48" xfId="394" xr:uid="{8433CDC0-12D5-4B7C-80DF-51B3370CA22B}"/>
    <cellStyle name="Normal 49" xfId="395" xr:uid="{4144F2A1-F352-4541-B079-F5EEEDC43781}"/>
    <cellStyle name="Normal 5" xfId="74" xr:uid="{C47B44F7-F91A-4BE7-AD10-087E34D9B93F}"/>
    <cellStyle name="Normal 5 2" xfId="173" xr:uid="{4E63A24C-1072-4757-ACA8-B5AD3325DDBA}"/>
    <cellStyle name="Normal 5 2 2" xfId="620" xr:uid="{0CB58755-9584-483D-A4A3-6A0178A40593}"/>
    <cellStyle name="Normal 5 3" xfId="258" xr:uid="{D37A2D2B-5481-4835-96E1-4996F8D63EAD}"/>
    <cellStyle name="Normal 5 3 2" xfId="636" xr:uid="{4B01D61A-9BB2-496F-A2A9-0C3645A71415}"/>
    <cellStyle name="Normal 5 4" xfId="591" xr:uid="{5DB54BB6-36FE-4A1F-8F41-78910A3FDC54}"/>
    <cellStyle name="Normal 50" xfId="397" xr:uid="{73414192-91F9-48CF-93C7-205E3978E279}"/>
    <cellStyle name="Normal 51" xfId="398" xr:uid="{66E0C623-6381-4359-972E-D60D3C0F83F3}"/>
    <cellStyle name="Normal 52" xfId="396" xr:uid="{F33DAC3B-7C19-4872-9B2D-C8859F55FC64}"/>
    <cellStyle name="Normal 53" xfId="399" xr:uid="{FACC3E98-037D-400F-B671-BA2FC217EACD}"/>
    <cellStyle name="Normal 54" xfId="393" xr:uid="{32919DA4-F55A-4344-8634-2AABE043A2F1}"/>
    <cellStyle name="Normal 55" xfId="400" xr:uid="{993BFB68-AB75-4DF0-BBEE-7757A3D85E9F}"/>
    <cellStyle name="Normal 56" xfId="401" xr:uid="{83244042-9215-4738-9A47-78931CE18EE7}"/>
    <cellStyle name="Normal 57" xfId="402" xr:uid="{13E2BE94-E93F-426A-BE58-1C196815F11D}"/>
    <cellStyle name="Normal 58" xfId="403" xr:uid="{9042DBA9-6DDE-46BA-A1EC-B55EAFFC68BC}"/>
    <cellStyle name="Normal 59" xfId="404" xr:uid="{1BA0A808-D59E-4B6D-8B8F-5E0D7BCAF231}"/>
    <cellStyle name="Normal 6" xfId="168" xr:uid="{55D06B3C-6CBD-4FFA-ADFF-BCD6CB6CFF40}"/>
    <cellStyle name="Normal 6 2" xfId="616" xr:uid="{6A21F1E9-564E-44C8-9D3B-3E74D782F213}"/>
    <cellStyle name="Normal 60" xfId="377" xr:uid="{0AC837D3-AADE-4A5F-B46C-AFF0E9E1B72C}"/>
    <cellStyle name="Normal 61" xfId="405" xr:uid="{ADD2C335-DA55-4857-B45A-9521ED450E8D}"/>
    <cellStyle name="Normal 62" xfId="406" xr:uid="{22742336-928E-44CE-B82A-A7B9D6391053}"/>
    <cellStyle name="Normal 63" xfId="407" xr:uid="{D530EA9C-1DFE-4F34-9BF1-699334D1713D}"/>
    <cellStyle name="Normal 64" xfId="408" xr:uid="{32495531-25D2-4A23-88E8-B6E37B7F04E6}"/>
    <cellStyle name="Normal 65" xfId="409" xr:uid="{AF48B70A-1294-44D8-BE1A-8CAF2CB52137}"/>
    <cellStyle name="Normal 66" xfId="410" xr:uid="{7834FDBA-FED1-4917-AFD0-FED519557780}"/>
    <cellStyle name="Normal 67" xfId="411" xr:uid="{73E1F113-BB4E-48D0-924F-96DE4F872C16}"/>
    <cellStyle name="Normal 68" xfId="412" xr:uid="{BD2506C5-BC21-47E8-B841-B49C82006569}"/>
    <cellStyle name="Normal 69" xfId="413" xr:uid="{0CFCA16D-BC37-4F83-99B1-DE529082808B}"/>
    <cellStyle name="Normal 7" xfId="174" xr:uid="{62455CFD-1E99-4352-BFE6-F3888C493C82}"/>
    <cellStyle name="Normal 7 2" xfId="621" xr:uid="{35E4C63B-C8DA-4F91-A0B9-4121987D8A59}"/>
    <cellStyle name="Normal 70" xfId="342" xr:uid="{4D17455B-D83C-4765-AB84-9409D6C6CC48}"/>
    <cellStyle name="Normal 71" xfId="429" xr:uid="{FE511138-999D-4625-96D7-62F35A41EBDA}"/>
    <cellStyle name="Normal 72" xfId="430" xr:uid="{5E82F77D-C97C-4D4C-94E8-7EBE28F4EB22}"/>
    <cellStyle name="Normal 73" xfId="431" xr:uid="{11E47615-87C4-433D-8338-F41F6E1EE937}"/>
    <cellStyle name="Normal 74" xfId="432" xr:uid="{DD22612E-9C4C-4D87-952D-D8E3E2CDAA87}"/>
    <cellStyle name="Normal 75" xfId="433" xr:uid="{9136E06B-CE5E-4C4E-A2EF-452170949BE8}"/>
    <cellStyle name="Normal 76" xfId="434" xr:uid="{1FA8F48E-DCF8-4F9A-A629-711083DAF243}"/>
    <cellStyle name="Normal 77" xfId="435" xr:uid="{B4C3AC1D-B4D2-43C2-BA86-35ED16548F81}"/>
    <cellStyle name="Normal 78" xfId="436" xr:uid="{43CBCC17-187E-4D8C-A0AE-D582098A03F5}"/>
    <cellStyle name="Normal 79" xfId="438" xr:uid="{EB830837-80CD-4093-89C2-7F0F82220DCF}"/>
    <cellStyle name="Normal 8" xfId="175" xr:uid="{F6C56506-0A0A-44DA-8796-4B356EB2F1B6}"/>
    <cellStyle name="Normal 8 2" xfId="622" xr:uid="{25492D7D-C8DF-4D96-96F7-5EABA39EF560}"/>
    <cellStyle name="Normal 80" xfId="439" xr:uid="{AB95AA3E-297D-47E2-B259-96C4FC91433A}"/>
    <cellStyle name="Normal 81" xfId="440" xr:uid="{C31A97EE-CCA9-46A1-BFDE-A71A2F2EB08B}"/>
    <cellStyle name="Normal 82" xfId="441" xr:uid="{65107046-CF32-48CB-BE3E-D174119A8963}"/>
    <cellStyle name="Normal 83" xfId="437" xr:uid="{208964A4-59FB-4075-9E8E-22B94848B43B}"/>
    <cellStyle name="Normal 84" xfId="442" xr:uid="{4A91F3A0-1723-421B-B176-62863E9FAF34}"/>
    <cellStyle name="Normal 85" xfId="443" xr:uid="{5A7A589A-6036-45D7-AB17-D6F48239858A}"/>
    <cellStyle name="Normal 86" xfId="444" xr:uid="{D3E5A739-B340-4742-9306-2EF4D762EDCE}"/>
    <cellStyle name="Normal 87" xfId="445" xr:uid="{3D9971FA-5A49-4C4A-804C-01F6C622339E}"/>
    <cellStyle name="Normal 88" xfId="446" xr:uid="{59A9F716-379E-4357-8DD1-749347149D9C}"/>
    <cellStyle name="Normal 89" xfId="447" xr:uid="{07EC817A-87B0-46AD-B3E3-BFF433F2FCF4}"/>
    <cellStyle name="Normal 9" xfId="176" xr:uid="{F37D1082-C486-4D9D-A728-3F1B676FE54A}"/>
    <cellStyle name="Normal 9 2" xfId="623" xr:uid="{D57D1D3D-9493-4DD9-A55B-56B83A8C5A10}"/>
    <cellStyle name="Normal 90" xfId="448" xr:uid="{B2DA6628-67F8-4ACE-A557-D892C39CECA1}"/>
    <cellStyle name="Normal 91" xfId="449" xr:uid="{13543EBC-C0DA-49C3-9C96-CCF68FDB1D82}"/>
    <cellStyle name="Normal 92" xfId="451" xr:uid="{C420C944-D317-4DB7-A8B8-EB1A3FC14957}"/>
    <cellStyle name="Normal 93" xfId="452" xr:uid="{BFF042A2-E5F1-45EB-929E-60473395623E}"/>
    <cellStyle name="Normal 94" xfId="450" xr:uid="{41C2EE53-663F-4571-AA78-A3646D8E5161}"/>
    <cellStyle name="Normal 95" xfId="453" xr:uid="{17559FC9-5A8E-481E-B470-B3E577DD7008}"/>
    <cellStyle name="Normal 96" xfId="454" xr:uid="{57532197-2AAA-46DF-83A6-8A5CE9D8EA86}"/>
    <cellStyle name="Normal 97" xfId="455" xr:uid="{531A5E32-98E2-4CAE-A862-1FC545466BAD}"/>
    <cellStyle name="Normal 98" xfId="456" xr:uid="{5311DFD1-695B-4279-8DBF-4FA8B044DF9C}"/>
    <cellStyle name="Normal 99" xfId="457" xr:uid="{B2EBDAE2-33BB-4F9E-9033-2EB0E726A249}"/>
    <cellStyle name="Normal_Display" xfId="3" xr:uid="{00000000-0005-0000-0000-000005000000}"/>
    <cellStyle name="Normal_From Nat EF excel draft extrait clarity" xfId="4" xr:uid="{00000000-0005-0000-0000-000006000000}"/>
    <cellStyle name="Normal_From Nat EF excel draft extrait clarity 3" xfId="8" xr:uid="{00000000-0005-0000-0000-000007000000}"/>
    <cellStyle name="Normal_Historical Financial summary 5 years US$ Janv.05_From Nat EF excel draft extrait clarity" xfId="5" xr:uid="{00000000-0005-0000-0000-000008000000}"/>
    <cellStyle name="normální_06-ORDER-Hradec" xfId="75" xr:uid="{0F08B129-5552-4D3C-A49F-B02D9C83FAB8}"/>
    <cellStyle name="Normalny_Line 25" xfId="76" xr:uid="{491ED9F9-F628-498F-B461-A8694F0FABE8}"/>
    <cellStyle name="Note 2" xfId="259" xr:uid="{38951180-DDE4-4E3B-A924-6D5BB6DA1829}"/>
    <cellStyle name="Note 2 2" xfId="637" xr:uid="{6A2B0669-87DB-4B62-AB59-8A576EDE4FA2}"/>
    <cellStyle name="Note 3" xfId="555" xr:uid="{34F70164-402F-4A4D-B755-7487E79AA20B}"/>
    <cellStyle name="Output 2" xfId="260" xr:uid="{DFBC2C47-5270-48F9-94CE-183F578D2DE7}"/>
    <cellStyle name="Output 3" xfId="556" xr:uid="{EA0B9DEC-42B6-42E4-8387-6B5D9C09F936}"/>
    <cellStyle name="Output 4" xfId="151" xr:uid="{CE5EB8F0-F2C6-40A7-AFD1-8C8046847DB9}"/>
    <cellStyle name="Percent [0%]" xfId="78" xr:uid="{95A05394-519A-45E0-88D1-F80E16A1F63E}"/>
    <cellStyle name="Percent [0.00%]" xfId="79" xr:uid="{296B9124-E24A-47B0-B089-B2D6CC580D3B}"/>
    <cellStyle name="PSChar" xfId="80" xr:uid="{1DB90F72-7565-4CD8-BFB5-0E86C50F0ECD}"/>
    <cellStyle name="PSChar 2" xfId="261" xr:uid="{0353F5BC-204A-49BB-837B-D9A241C735B5}"/>
    <cellStyle name="PSDate" xfId="81" xr:uid="{B8B75A63-1605-4E51-9487-DBF5B1C4A833}"/>
    <cellStyle name="PSDec" xfId="82" xr:uid="{962E4258-8C4D-4A4B-880F-5FFD6DF784BF}"/>
    <cellStyle name="PSHeading" xfId="83" xr:uid="{01A980A0-4A9B-4882-A106-AC31D4A2B2F7}"/>
    <cellStyle name="PSHeading 2" xfId="84" xr:uid="{A1B38F64-5888-4D42-BFA0-514C4429FD5F}"/>
    <cellStyle name="PSHeading 2 2" xfId="85" xr:uid="{3C8D1E5B-3441-4558-A3A3-F2E83AD6F58B}"/>
    <cellStyle name="PSHeading 2 2 2" xfId="264" xr:uid="{D1F5CE39-A547-4228-AB52-38551D029522}"/>
    <cellStyle name="PSHeading 2 3" xfId="263" xr:uid="{4AD13579-EFC0-4FC5-B4C5-C8978B2E3ABF}"/>
    <cellStyle name="PSHeading 2_Flexjet sch.1" xfId="86" xr:uid="{E16F8275-081F-4451-9B8F-B986EB27BC3B}"/>
    <cellStyle name="PSHeading 3" xfId="87" xr:uid="{1DC0E36E-BC13-4F00-ACAB-10484C419798}"/>
    <cellStyle name="PSHeading 3 2" xfId="265" xr:uid="{B2FD06AF-EB21-4411-8B93-DB2646DEC252}"/>
    <cellStyle name="PSHeading 4" xfId="88" xr:uid="{30921CB3-913F-44B9-A1AB-12A1BB31D431}"/>
    <cellStyle name="PSHeading 4 2" xfId="266" xr:uid="{4B6783E0-4F77-4D78-9062-81C3550F676A}"/>
    <cellStyle name="PSHeading 5" xfId="89" xr:uid="{02757281-50D7-4949-887D-D5807B03CAD1}"/>
    <cellStyle name="PSHeading 5 2" xfId="267" xr:uid="{432EEF8D-C527-42AD-A9AD-1C503C334354}"/>
    <cellStyle name="PSHeading 6" xfId="262" xr:uid="{9AFFABE8-3108-46ED-8BEC-BC45C79B8DE8}"/>
    <cellStyle name="PSHeading_sch-14-All" xfId="90" xr:uid="{378F5158-3A40-4F86-91CA-1C02D86BE200}"/>
    <cellStyle name="PSInt" xfId="91" xr:uid="{14A01FA3-B70D-403A-8471-29BB01FE0D1B}"/>
    <cellStyle name="PSSpacer" xfId="92" xr:uid="{5CE18E6F-406A-4C85-A4BE-D36DE540215B}"/>
    <cellStyle name="PSSpacer 2" xfId="268" xr:uid="{131DB9FC-25C6-4830-BD0E-35E5C944F495}"/>
    <cellStyle name="SAPBEXaggData" xfId="93" xr:uid="{4ED2978E-8F31-407D-9CC1-3CAB9B18F40A}"/>
    <cellStyle name="SAPBEXaggDataEmph" xfId="94" xr:uid="{DB1A52AC-CF2C-4739-8DC0-3E62731D20A1}"/>
    <cellStyle name="SAPBEXaggItem" xfId="95" xr:uid="{60B0E08E-B3D9-4591-9887-8DA8740C5DA2}"/>
    <cellStyle name="SAPBEXaggItemX" xfId="96" xr:uid="{BDD2E306-432C-4934-884C-C45DE0019244}"/>
    <cellStyle name="SAPBEXaggItemX 2" xfId="269" xr:uid="{99EA1ADF-5A9F-4AFB-A0CA-62B8833669B7}"/>
    <cellStyle name="SAPBEXchaText" xfId="97" xr:uid="{7AF4E40D-BB0B-4E18-AA99-60DC702552E7}"/>
    <cellStyle name="SAPBEXexcBad7" xfId="98" xr:uid="{012494D3-3500-4101-8C76-624027B3B078}"/>
    <cellStyle name="SAPBEXexcBad8" xfId="99" xr:uid="{16EB29E5-C3A1-4760-BF4E-C8622350B322}"/>
    <cellStyle name="SAPBEXexcBad9" xfId="100" xr:uid="{EECC8329-1F8C-45B9-A4A5-3A60FD550B9F}"/>
    <cellStyle name="SAPBEXexcCritical4" xfId="101" xr:uid="{28C0191F-65E2-4D23-9EF3-201CDFFF913D}"/>
    <cellStyle name="SAPBEXexcCritical5" xfId="102" xr:uid="{BFD7DBB0-F8DD-4FF8-A148-D6CEDC830627}"/>
    <cellStyle name="SAPBEXexcCritical6" xfId="103" xr:uid="{0547FD9D-3E9A-465C-AFE1-55B7FC14931C}"/>
    <cellStyle name="SAPBEXexcGood1" xfId="104" xr:uid="{0DB2E6E5-98A0-48B4-8E15-65412ACC1A09}"/>
    <cellStyle name="SAPBEXexcGood2" xfId="105" xr:uid="{AB2EDE79-1E3E-4F43-B332-C58790717AFE}"/>
    <cellStyle name="SAPBEXexcGood3" xfId="106" xr:uid="{FBEF39FB-442F-4BEC-91DF-52E99402C56F}"/>
    <cellStyle name="SAPBEXfilterDrill" xfId="107" xr:uid="{2634B523-92F7-41BB-87F2-6E3DC5D0A2F2}"/>
    <cellStyle name="SAPBEXfilterDrill 2" xfId="703" xr:uid="{7D4840AA-77BB-49FC-BA4A-5E10523EB15E}"/>
    <cellStyle name="SAPBEXfilterItem" xfId="108" xr:uid="{DD6088D6-9428-4519-A529-025ED79E08A6}"/>
    <cellStyle name="SAPBEXfilterText" xfId="109" xr:uid="{56E5CD5C-0626-40B3-9292-5F08CF7D94DC}"/>
    <cellStyle name="SAPBEXformats" xfId="110" xr:uid="{22894DFA-9E1D-45F1-AEB7-20FB95E4A6E4}"/>
    <cellStyle name="SAPBEXheaderItem" xfId="111" xr:uid="{293851A0-D480-4766-8ECA-0271DCB793C5}"/>
    <cellStyle name="SAPBEXheaderItem 2" xfId="112" xr:uid="{5971E4D9-F716-4521-8D9B-F31FE87B8B48}"/>
    <cellStyle name="SAPBEXheaderItem_#49 103-RA-0312-BA 0000M1001" xfId="113" xr:uid="{DC203C37-87DC-48B1-BB20-583081BF88E0}"/>
    <cellStyle name="SAPBEXheaderText" xfId="114" xr:uid="{4C2998B7-D733-45EE-B107-32E26C5961B2}"/>
    <cellStyle name="SAPBEXheaderText 2" xfId="115" xr:uid="{25491FF0-3300-41B5-AB30-34B4D3CBEFF1}"/>
    <cellStyle name="SAPBEXheaderText_#49 103-RA-0312-BA 0000M1001" xfId="116" xr:uid="{921AFC8C-C6DB-48EC-AF52-4D2DFB721AD6}"/>
    <cellStyle name="SAPBEXHLevel0" xfId="117" xr:uid="{2A854285-3790-453C-BFEF-A34FFA113FE1}"/>
    <cellStyle name="SAPBEXHLevel0 2" xfId="270" xr:uid="{8E22D7F0-57DF-4F84-9313-FA970DC70299}"/>
    <cellStyle name="SAPBEXHLevel0 2 2" xfId="638" xr:uid="{AFE036DB-AE09-44C5-AAC5-20AB452AB384}"/>
    <cellStyle name="SAPBEXHLevel0 3" xfId="593" xr:uid="{8CC479FD-77CC-4B8B-8DAD-44B3A371E6E5}"/>
    <cellStyle name="SAPBEXHLevel0X" xfId="118" xr:uid="{C5821BBC-A1A3-4B2C-8C31-E1D02175C0BA}"/>
    <cellStyle name="SAPBEXHLevel0X 2" xfId="271" xr:uid="{A8C49D54-4AAF-4811-8308-12213806B109}"/>
    <cellStyle name="SAPBEXHLevel0X 2 2" xfId="639" xr:uid="{03063732-AA72-4886-AF21-C993605C2346}"/>
    <cellStyle name="SAPBEXHLevel0X 3" xfId="594" xr:uid="{086AAE62-72BA-4F76-8F9F-4D26434F02FD}"/>
    <cellStyle name="SAPBEXHLevel1" xfId="119" xr:uid="{74AE11E8-2085-4F92-B14D-99A02A641DB5}"/>
    <cellStyle name="SAPBEXHLevel1 2" xfId="272" xr:uid="{4AC1868B-ACA9-4EC6-8622-AFB9F67C98EF}"/>
    <cellStyle name="SAPBEXHLevel1 2 2" xfId="640" xr:uid="{0DE649C3-0F6B-4EB7-A190-61CCDF1A550F}"/>
    <cellStyle name="SAPBEXHLevel1 3" xfId="595" xr:uid="{FC32213A-9B4A-4252-B621-D869A248C058}"/>
    <cellStyle name="SAPBEXHLevel1X" xfId="120" xr:uid="{D2BBB193-E029-4F48-89E8-5D076FF63C0E}"/>
    <cellStyle name="SAPBEXHLevel1X 2" xfId="273" xr:uid="{609A94AF-1D8E-4889-8DAE-D70612DDA915}"/>
    <cellStyle name="SAPBEXHLevel1X 2 2" xfId="641" xr:uid="{F5A28AC4-06FE-4EEF-A607-4052BE2D4B76}"/>
    <cellStyle name="SAPBEXHLevel1X 3" xfId="596" xr:uid="{F72AF8F0-C9F9-492E-9054-5DE6DD1D0446}"/>
    <cellStyle name="SAPBEXHLevel2" xfId="121" xr:uid="{F935A1AD-2C0C-4BC8-8276-E96D2F4C7104}"/>
    <cellStyle name="SAPBEXHLevel2 2" xfId="274" xr:uid="{15234383-7414-41D9-B690-E64E9541C688}"/>
    <cellStyle name="SAPBEXHLevel2 2 2" xfId="642" xr:uid="{9F26FB82-F53A-4A45-8248-DCD31C7E4352}"/>
    <cellStyle name="SAPBEXHLevel2 3" xfId="597" xr:uid="{76FCDD48-DE86-42CB-852B-2BF719C0501A}"/>
    <cellStyle name="SAPBEXHLevel2X" xfId="122" xr:uid="{3EC09DB4-B4CD-4554-A3C4-9C181EF446F0}"/>
    <cellStyle name="SAPBEXHLevel2X 2" xfId="275" xr:uid="{36CADAFE-9A38-4736-9C82-1574B7419F33}"/>
    <cellStyle name="SAPBEXHLevel2X 2 2" xfId="643" xr:uid="{887AB658-CFAC-4560-AE10-9734878A1D1F}"/>
    <cellStyle name="SAPBEXHLevel2X 3" xfId="598" xr:uid="{79963C79-DCE2-4150-AD33-E9EDA30E709C}"/>
    <cellStyle name="SAPBEXHLevel3" xfId="123" xr:uid="{11172B6C-53D9-4F4C-A957-D3EA38032BA0}"/>
    <cellStyle name="SAPBEXHLevel3 2" xfId="276" xr:uid="{D50F6F05-CC86-44BB-A676-2954AA9867B6}"/>
    <cellStyle name="SAPBEXHLevel3 2 2" xfId="644" xr:uid="{4AF2C12A-EF56-4438-9C10-5CFEF067EF65}"/>
    <cellStyle name="SAPBEXHLevel3 3" xfId="599" xr:uid="{BC5E15EC-0B03-46A4-95F5-8AF5A262124E}"/>
    <cellStyle name="SAPBEXHLevel3X" xfId="124" xr:uid="{DE3B2710-BCAC-44B2-9ED1-1013AC4AFDCF}"/>
    <cellStyle name="SAPBEXHLevel3X 2" xfId="277" xr:uid="{5D6D0AE0-F225-4A13-966C-9FD1AF343766}"/>
    <cellStyle name="SAPBEXHLevel3X 2 2" xfId="645" xr:uid="{C1F15A50-2391-4E8F-9CB4-FD7BE1157182}"/>
    <cellStyle name="SAPBEXHLevel3X 3" xfId="600" xr:uid="{CE706747-1530-474B-8E4C-8ED817B94690}"/>
    <cellStyle name="SAPBEXresData" xfId="125" xr:uid="{A82CC381-E794-4B4F-9E3B-54AD96DC077A}"/>
    <cellStyle name="SAPBEXresDataEmph" xfId="126" xr:uid="{7B37F561-1488-40AF-93F1-6518A9F47147}"/>
    <cellStyle name="SAPBEXresItem" xfId="127" xr:uid="{11B201AC-556D-452A-8916-B605720601EE}"/>
    <cellStyle name="SAPBEXresItemX" xfId="128" xr:uid="{6C29E91C-B047-432B-8EF3-B06323E61C56}"/>
    <cellStyle name="SAPBEXresItemX 2" xfId="278" xr:uid="{A8007A93-9CAD-4FA2-8208-3D81AC494F0A}"/>
    <cellStyle name="SAPBEXstdData" xfId="129" xr:uid="{2E56C6DC-0950-47E1-98CB-0501F4B4857C}"/>
    <cellStyle name="SAPBEXstdDataEmph" xfId="130" xr:uid="{C2AF841E-E1FD-4082-987F-D2350FC6724A}"/>
    <cellStyle name="SAPBEXstdItem" xfId="131" xr:uid="{CDECB373-60E4-41C2-A6A3-E97925BD11B0}"/>
    <cellStyle name="SAPBEXstdItemX" xfId="132" xr:uid="{C6962CF1-4260-4907-9023-F95A85BB502C}"/>
    <cellStyle name="SAPBEXstdItemX 2" xfId="279" xr:uid="{D44C6A34-43D9-4EBF-A992-1E227072C68C}"/>
    <cellStyle name="SAPBEXtitle" xfId="133" xr:uid="{36840051-9256-4D8C-B8D4-D446EB1EA481}"/>
    <cellStyle name="SAPBEXundefined" xfId="134" xr:uid="{F33E528C-46D5-4745-9716-5A8A686C6648}"/>
    <cellStyle name="SAPError" xfId="135" xr:uid="{D003A271-7CD2-4E9D-B868-2B26344F13AA}"/>
    <cellStyle name="SAPError 2" xfId="280" xr:uid="{D55A2CE4-E61F-487E-950F-04C4D8C76844}"/>
    <cellStyle name="SAPError 2 2" xfId="646" xr:uid="{6A302425-64B5-4A5D-9903-716F8BF7E3BE}"/>
    <cellStyle name="SAPError 3" xfId="601" xr:uid="{493D3946-0180-4662-BCFA-8DD7A29F2FDA}"/>
    <cellStyle name="SAPKey" xfId="136" xr:uid="{7A72B0A1-1051-4798-8FB7-19B78FAF5FC5}"/>
    <cellStyle name="SAPKey 2" xfId="281" xr:uid="{8883E1FD-E0C0-4455-ACD6-AFBB39E84763}"/>
    <cellStyle name="SAPKey 2 2" xfId="647" xr:uid="{ACBE71DB-CC7C-4C3C-AC51-82865A08A1DB}"/>
    <cellStyle name="SAPKey 3" xfId="602" xr:uid="{B4A162C5-6424-4028-8C75-621ABECCDDDE}"/>
    <cellStyle name="SAPLocked" xfId="137" xr:uid="{2345DCFB-C081-480D-B566-176E9074A3C3}"/>
    <cellStyle name="SAPLocked 2" xfId="282" xr:uid="{E061EBCB-13E8-4600-8CE5-8C9B8308FDDF}"/>
    <cellStyle name="SAPLocked 2 2" xfId="648" xr:uid="{1C4C3590-0CA3-4D60-BE8C-F77242410B8C}"/>
    <cellStyle name="SAPLocked 3" xfId="603" xr:uid="{62E23A39-FAF6-4CE4-ADEC-93D09061C1B4}"/>
    <cellStyle name="SAPOutput" xfId="138" xr:uid="{BE54D6ED-A3C6-4A7F-916C-4872479F7553}"/>
    <cellStyle name="SAPOutput 2" xfId="319" xr:uid="{30C88612-4488-4B86-95D8-2692F484E4E6}"/>
    <cellStyle name="SAPSpace" xfId="139" xr:uid="{7B02BE01-C45C-418A-A6DD-A95D8A1A21D0}"/>
    <cellStyle name="SAPSpace 2" xfId="284" xr:uid="{81560766-E90E-470C-8CFC-B7B4B5D759E4}"/>
    <cellStyle name="SAPSpace 2 2" xfId="650" xr:uid="{FC7B8D9A-F4EF-46EC-8848-AE5EF9BE1F80}"/>
    <cellStyle name="SAPSpace 3" xfId="604" xr:uid="{6C66A09F-5F4B-4E4E-8BE4-3E71969371D0}"/>
    <cellStyle name="SAPText" xfId="140" xr:uid="{E3035770-4E8B-4165-8A78-D4EAD57A5680}"/>
    <cellStyle name="SAPText 2" xfId="285" xr:uid="{D8BC6F76-B75C-4CA8-A3A5-2003041AF0F2}"/>
    <cellStyle name="SAPText 2 2" xfId="651" xr:uid="{CC1F3CCB-9F1D-4ADF-B172-63D4CC791DD3}"/>
    <cellStyle name="SAPText 3" xfId="605" xr:uid="{DC5090E3-A6E1-48FE-BB7A-2116D6A3CCCB}"/>
    <cellStyle name="SAPUnLocked" xfId="141" xr:uid="{317ABC67-A622-470A-B184-4C4D911F3B9F}"/>
    <cellStyle name="SAPUnLocked 2" xfId="316" xr:uid="{20B0BDCC-2AC6-4367-BB5F-CE47F8B02E3C}"/>
    <cellStyle name="SAPUnLocked 2 2" xfId="479" xr:uid="{CD77ED1C-9131-4417-BF9F-2A05146C6846}"/>
    <cellStyle name="SAPUnLocked 2 3" xfId="657" xr:uid="{343BB969-D5CE-4A45-80BE-3DDB2B559AC7}"/>
    <cellStyle name="Satisfaisant" xfId="704" xr:uid="{110C6DA4-7E2A-4F82-82A2-DF9AF61E6CB9}"/>
    <cellStyle name="Satisfaisant 2" xfId="286" xr:uid="{9C783CFD-3BCB-4059-9966-F28A96906489}"/>
    <cellStyle name="Satisfaisant 3" xfId="606" xr:uid="{7F61787A-7CD7-4CFB-9364-21D5E1726C2C}"/>
    <cellStyle name="Satisfaisant 4" xfId="560" xr:uid="{4ABFF890-A165-4336-BA29-B9B02528625B}"/>
    <cellStyle name="SEM-BPS-data" xfId="143" xr:uid="{3EACAF34-8EA0-4634-8F11-067F59FBC3D4}"/>
    <cellStyle name="SEM-BPS-data 2" xfId="287" xr:uid="{C596A2E9-1C0B-4CE8-B599-FD2FC0EFCB19}"/>
    <cellStyle name="SEM-BPS-head" xfId="144" xr:uid="{856E8016-7787-4586-B9B2-65418F625332}"/>
    <cellStyle name="SEM-BPS-head 2" xfId="288" xr:uid="{AA02A9F7-DBA3-40F8-AE0C-3EA63D8742C5}"/>
    <cellStyle name="SEM-BPS-headdata" xfId="145" xr:uid="{73D26516-E75C-46F6-8E27-B9DD6825DE7D}"/>
    <cellStyle name="SEM-BPS-headdata 2" xfId="289" xr:uid="{773C3F67-559A-435E-8E0E-0EEA1E97C673}"/>
    <cellStyle name="SEM-BPS-headkey" xfId="146" xr:uid="{6360BEE2-3842-4132-86E3-7D29021596F3}"/>
    <cellStyle name="SEM-BPS-headkey 2" xfId="290" xr:uid="{2C7D2651-1616-4A4E-B75B-28602A3FBCFE}"/>
    <cellStyle name="SEM-BPS-input-on" xfId="147" xr:uid="{50B078E2-1380-4D67-ACFB-657248D11E4A}"/>
    <cellStyle name="SEM-BPS-input-on 2" xfId="291" xr:uid="{02B9C5D8-D6D4-4335-9098-35FCA2497C18}"/>
    <cellStyle name="SEM-BPS-key" xfId="148" xr:uid="{13DFDA68-5B5F-43FE-8410-FBEE067C4DA6}"/>
    <cellStyle name="SEM-BPS-key 2" xfId="292" xr:uid="{D095DF55-3B2D-4B5C-8EC9-FD77662EA0BF}"/>
    <cellStyle name="SHItems" xfId="149" xr:uid="{57EFA61D-62EB-4141-A58C-7B7BD340FAFC}"/>
    <cellStyle name="SHItems 2" xfId="293" xr:uid="{F62962AC-518D-44E2-B355-EE19C11A4ECC}"/>
    <cellStyle name="SHItems 2 2" xfId="715" xr:uid="{F0B3E1F3-6F67-4B68-BC9E-56371AC9261D}"/>
    <cellStyle name="SHItems 3" xfId="705" xr:uid="{4A30BCA0-DFE2-4EB2-9FB4-D3AB559B3480}"/>
    <cellStyle name="SHQuadro" xfId="150" xr:uid="{6B57F045-3E44-4B76-B9C3-40AEF0C28826}"/>
    <cellStyle name="SHQuadro 2" xfId="294" xr:uid="{44BE928B-6459-488D-BF3C-C056969C7803}"/>
    <cellStyle name="Sortie" xfId="706" xr:uid="{3A3B16E9-2647-4E91-A59F-2958FEC19131}"/>
    <cellStyle name="Sortie 2" xfId="295" xr:uid="{76A538E2-F5FE-4E20-9C9B-5E5FED52BDD8}"/>
    <cellStyle name="Sortie 3" xfId="607" xr:uid="{A6A8A1AC-5B60-4301-8976-86E8EB1219F4}"/>
    <cellStyle name="Sortie 4" xfId="561" xr:uid="{99467550-021C-4662-BDA0-5AC655E631BB}"/>
    <cellStyle name="Standaard_- Rel. source" xfId="152" xr:uid="{22B16475-966E-48E9-A221-B8E68EBA7322}"/>
    <cellStyle name="Standard_16" xfId="153" xr:uid="{BD9E402E-6581-4710-B88C-35809683AA01}"/>
    <cellStyle name="Style 1" xfId="154" xr:uid="{9AEC6C4F-0F1A-4D2E-AE38-A50C7170DE9E}"/>
    <cellStyle name="Style 1 2" xfId="296" xr:uid="{2AB4BF74-5B55-4E97-BCFF-5D1B6D4C6EDA}"/>
    <cellStyle name="Style 1 2 2" xfId="652" xr:uid="{AD0031DF-BEBD-461F-A43F-F6572E068732}"/>
    <cellStyle name="Style 1 3" xfId="608" xr:uid="{AE402B9B-7552-4C7A-AF68-CB740FBFD27F}"/>
    <cellStyle name="Texte explicatif" xfId="707" xr:uid="{EA82D610-D9D9-46D2-BEE6-A11BC663707A}"/>
    <cellStyle name="Texte explicatif 2" xfId="297" xr:uid="{C90096FE-1C8D-4E59-AC03-7F7E3D01EBD7}"/>
    <cellStyle name="Texte explicatif 3" xfId="609" xr:uid="{6EE54B04-BA56-4013-84B0-62CAA2727595}"/>
    <cellStyle name="Texte explicatif 4" xfId="562" xr:uid="{954C6879-52D4-42BC-B755-EF778A991B4D}"/>
    <cellStyle name="Title 2" xfId="298" xr:uid="{61511ABC-73BC-47D6-90EF-A3D1397D926B}"/>
    <cellStyle name="Title 3" xfId="480" xr:uid="{121587AD-C781-44D7-BAAF-F05243DD6C66}"/>
    <cellStyle name="Title 4" xfId="563" xr:uid="{03E495F3-7B18-45F6-ADD3-312C93023C4B}"/>
    <cellStyle name="Title 5" xfId="156" xr:uid="{9635085B-6D81-498E-AB5F-C3FC59ACB4F9}"/>
    <cellStyle name="TITRE" xfId="708" xr:uid="{D5F4C71A-23B2-493E-B688-77F18036A82A}"/>
    <cellStyle name="TITRE 10" xfId="691" xr:uid="{F27C7FE3-BB4D-4D53-95F1-4D9AFED0777F}"/>
    <cellStyle name="TITRE 2" xfId="299" xr:uid="{B02C7AA3-A2D5-49B2-B284-DC79009728B6}"/>
    <cellStyle name="Titre 3" xfId="610" xr:uid="{135A85D8-7EED-444C-957A-90F937A7C787}"/>
    <cellStyle name="Titre 4" xfId="631" xr:uid="{3A3085C4-762D-42BD-8A83-96A9D7652A9C}"/>
    <cellStyle name="Titre 5" xfId="685" xr:uid="{F05A914B-3EF1-46E7-9C9F-B0D6989E44B7}"/>
    <cellStyle name="TITRE 6" xfId="564" xr:uid="{2D41875C-023A-4EBB-93ED-F6B116E86097}"/>
    <cellStyle name="TITRE 7" xfId="678" xr:uid="{5B738D4D-9C72-442E-B63E-51B36C36E76E}"/>
    <cellStyle name="TITRE 8" xfId="687" xr:uid="{5BD7B9D9-E828-4238-B877-F68C6A2D8355}"/>
    <cellStyle name="TITRE 9" xfId="575" xr:uid="{F2FE17E0-218B-49B1-A68E-64B8B7EEBCF4}"/>
    <cellStyle name="Titre 1" xfId="709" xr:uid="{D3B9A672-EC99-4028-BEF2-0552468B5257}"/>
    <cellStyle name="Titre 1 2" xfId="300" xr:uid="{D0F737AE-412E-4481-8F6E-9A9EF15A5DC0}"/>
    <cellStyle name="Titre 1 3" xfId="611" xr:uid="{94FCDECB-C32C-4D45-B7AC-FBD1329A07D4}"/>
    <cellStyle name="Titre 1 4" xfId="565" xr:uid="{2501B4D9-E209-4DF7-9792-7B07B1FD0ECE}"/>
    <cellStyle name="Titre 2" xfId="710" xr:uid="{EC61B647-3710-4440-BCB3-62B01AC0F75F}"/>
    <cellStyle name="Titre 2 2" xfId="301" xr:uid="{C36CC9AC-DCF0-4DDC-980E-7FC03B660A1A}"/>
    <cellStyle name="Titre 2 3" xfId="612" xr:uid="{DCE20156-3650-4D10-90CE-3613E40542E6}"/>
    <cellStyle name="Titre 2 4" xfId="566" xr:uid="{457EB7A8-1E63-4223-B2D6-C376DEF2A0A1}"/>
    <cellStyle name="Titre 3" xfId="711" xr:uid="{9CF3E5CD-6480-43F9-A751-9E30954876E1}"/>
    <cellStyle name="Titre 3 2" xfId="302" xr:uid="{42373A34-B0C9-44CE-AE1C-A5A17909806A}"/>
    <cellStyle name="Titre 3 3" xfId="613" xr:uid="{25962FFD-BEE6-4596-B754-3315434A3703}"/>
    <cellStyle name="Titre 3 4" xfId="567" xr:uid="{5CB4115F-0FD6-4B46-818A-524AF240FE42}"/>
    <cellStyle name="Titre 4" xfId="712" xr:uid="{9E54803B-DB9A-4123-9A85-E31D04FAB6BF}"/>
    <cellStyle name="Titre 4 2" xfId="303" xr:uid="{622E22D9-4D27-4329-96F9-DAF7EC63B83A}"/>
    <cellStyle name="Titre 4 3" xfId="614" xr:uid="{FB9D3545-8219-4F8B-8A27-4A843DAFE1E8}"/>
    <cellStyle name="Titre 4 4" xfId="568" xr:uid="{F353CF4D-601B-4AAB-9572-5445B18D8BAC}"/>
    <cellStyle name="TITRE_Sch.12 - M3000" xfId="713" xr:uid="{4C8A66D4-0C94-4633-B380-D10997E23513}"/>
    <cellStyle name="Total 2" xfId="304" xr:uid="{BBB22862-1EDC-4F07-B34C-B567AC26495E}"/>
    <cellStyle name="Total 3" xfId="569" xr:uid="{0B4DCD40-DCC7-4FBA-8428-BC6AD1B795B6}"/>
    <cellStyle name="Total 4" xfId="161" xr:uid="{AAB99B35-F6D5-4EB1-82FB-97D10FF6C04C}"/>
    <cellStyle name="Valuta [0]_CM_DATA_TRAXIS" xfId="162" xr:uid="{B747D720-1912-4761-8579-A5AEAEB7DAF8}"/>
    <cellStyle name="Valuta_CM_DATA_TRAXIS" xfId="163" xr:uid="{5B79B4EE-EEA6-48B3-8C00-C5621BFB2451}"/>
    <cellStyle name="Vérification" xfId="714" xr:uid="{5A81979F-3E44-4DD8-B67A-C2B92F95A486}"/>
    <cellStyle name="Vérification 2" xfId="305" xr:uid="{72C63F5A-96DA-4F7C-90BB-69A5FE8D9C81}"/>
    <cellStyle name="Vérification 3" xfId="615" xr:uid="{6F5A57B9-C9B9-45B5-B506-A8296F90AD11}"/>
    <cellStyle name="Vérification 4" xfId="570" xr:uid="{50A0BB27-4434-46B1-9185-E5DE39CB29A4}"/>
    <cellStyle name="Währung [0]_ANLAG_SP" xfId="165" xr:uid="{5D7F08FF-D81F-42F7-9288-8520DCDDD729}"/>
    <cellStyle name="Währung_ANLAG_SP" xfId="166" xr:uid="{FF7BF670-91A3-49D2-A74C-E3E82316464D}"/>
    <cellStyle name="Warning Text 2" xfId="312" xr:uid="{F371B21F-8F64-40C0-93AF-940A394F3E38}"/>
    <cellStyle name="Warning Text 3" xfId="572" xr:uid="{03D5329B-1344-4223-A0FE-6BC1AAE40F8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X30"/>
  <sheetViews>
    <sheetView showGridLines="0" view="pageBreakPreview" zoomScale="115" zoomScaleNormal="100" zoomScaleSheetLayoutView="115" zoomScalePageLayoutView="85" workbookViewId="0">
      <selection activeCell="X13" sqref="X13"/>
    </sheetView>
  </sheetViews>
  <sheetFormatPr defaultColWidth="9.140625" defaultRowHeight="12" customHeight="1"/>
  <cols>
    <col min="1" max="1" width="1.42578125" style="4" customWidth="1"/>
    <col min="2" max="2" width="69.85546875" style="4" customWidth="1"/>
    <col min="3" max="3" width="8.85546875" style="41" customWidth="1"/>
    <col min="4" max="4" width="2.140625" style="41" bestFit="1" customWidth="1"/>
    <col min="5" max="5" width="9.7109375" style="42" customWidth="1"/>
    <col min="6" max="6" width="2.140625" style="42" bestFit="1" customWidth="1"/>
    <col min="7" max="7" width="9.28515625" style="41" bestFit="1" customWidth="1"/>
    <col min="8" max="8" width="2.140625" style="41" bestFit="1" customWidth="1"/>
    <col min="9" max="9" width="10.42578125" style="41" customWidth="1"/>
    <col min="10" max="10" width="2.140625" style="41" bestFit="1" customWidth="1"/>
    <col min="11" max="11" width="8.85546875" style="41" customWidth="1"/>
    <col min="12" max="12" width="2.140625" style="41" bestFit="1" customWidth="1"/>
    <col min="13" max="13" width="8.7109375" style="41" customWidth="1"/>
    <col min="14" max="14" width="2.140625" style="41" bestFit="1" customWidth="1"/>
    <col min="15" max="15" width="9.140625" style="41" customWidth="1"/>
    <col min="16" max="16" width="2.140625" style="41" bestFit="1" customWidth="1"/>
    <col min="17" max="17" width="9" style="41" customWidth="1"/>
    <col min="18" max="18" width="2.140625" style="41" bestFit="1" customWidth="1"/>
    <col min="19" max="19" width="9" style="41" customWidth="1"/>
    <col min="20" max="20" width="2.140625" style="41" bestFit="1" customWidth="1"/>
    <col min="21" max="21" width="9.7109375" style="41" customWidth="1"/>
    <col min="22" max="22" width="2.5703125" style="41" customWidth="1"/>
    <col min="23" max="23" width="8.85546875" style="209" customWidth="1"/>
    <col min="24" max="16384" width="9.140625" style="4"/>
  </cols>
  <sheetData>
    <row r="1" spans="1:24" ht="12.75" customHeight="1">
      <c r="A1" s="1" t="s">
        <v>0</v>
      </c>
      <c r="B1" s="2"/>
      <c r="C1" s="2"/>
      <c r="D1" s="2"/>
      <c r="E1" s="2"/>
      <c r="F1" s="2"/>
      <c r="G1" s="2"/>
      <c r="H1" s="2"/>
      <c r="I1" s="2"/>
      <c r="J1" s="2"/>
      <c r="K1" s="2"/>
      <c r="L1" s="2"/>
      <c r="M1" s="3"/>
      <c r="N1" s="3"/>
      <c r="O1" s="3"/>
      <c r="P1" s="3"/>
      <c r="Q1" s="3"/>
      <c r="R1" s="3"/>
      <c r="S1" s="3"/>
      <c r="T1" s="3"/>
      <c r="U1" s="3"/>
      <c r="V1" s="3"/>
      <c r="W1" s="210"/>
    </row>
    <row r="2" spans="1:24" ht="12.75" customHeight="1">
      <c r="A2" s="1" t="s">
        <v>92</v>
      </c>
      <c r="B2" s="2"/>
      <c r="C2" s="2"/>
      <c r="D2" s="2"/>
      <c r="E2" s="2"/>
      <c r="F2" s="2"/>
      <c r="G2" s="2"/>
      <c r="H2" s="2"/>
      <c r="I2" s="2"/>
      <c r="J2" s="2"/>
      <c r="K2" s="2"/>
      <c r="L2" s="2"/>
      <c r="M2" s="3"/>
      <c r="N2" s="3"/>
      <c r="O2" s="3"/>
      <c r="P2" s="3"/>
      <c r="Q2" s="3"/>
      <c r="R2" s="3"/>
      <c r="S2" s="3"/>
      <c r="T2" s="3"/>
      <c r="U2" s="3"/>
      <c r="V2" s="3"/>
      <c r="W2" s="210"/>
    </row>
    <row r="3" spans="1:24" ht="12.75" customHeight="1">
      <c r="A3" s="217" t="s">
        <v>338</v>
      </c>
      <c r="B3" s="217"/>
      <c r="C3" s="217"/>
      <c r="D3" s="241"/>
      <c r="E3" s="217"/>
      <c r="F3" s="241"/>
      <c r="G3" s="217"/>
      <c r="H3" s="241"/>
      <c r="I3" s="217"/>
      <c r="J3" s="241"/>
      <c r="K3" s="217"/>
      <c r="L3" s="241"/>
      <c r="M3" s="5"/>
      <c r="N3" s="5"/>
      <c r="O3" s="5"/>
      <c r="P3" s="5"/>
      <c r="Q3" s="5"/>
      <c r="R3" s="5"/>
      <c r="S3" s="5"/>
      <c r="T3" s="5"/>
      <c r="U3" s="5"/>
      <c r="V3" s="5"/>
      <c r="W3" s="210"/>
    </row>
    <row r="4" spans="1:24" ht="12.75" customHeight="1">
      <c r="A4" s="5" t="s">
        <v>28</v>
      </c>
      <c r="B4" s="3"/>
      <c r="C4" s="3"/>
      <c r="D4" s="3"/>
      <c r="E4" s="2"/>
      <c r="F4" s="2"/>
      <c r="G4" s="3"/>
      <c r="H4" s="3"/>
      <c r="I4" s="3"/>
      <c r="J4" s="3"/>
      <c r="K4" s="3"/>
      <c r="L4" s="3"/>
      <c r="M4" s="3"/>
      <c r="N4" s="3"/>
      <c r="O4" s="3"/>
      <c r="P4" s="3"/>
      <c r="Q4" s="3"/>
      <c r="R4" s="3"/>
      <c r="S4" s="3"/>
      <c r="T4" s="3"/>
      <c r="U4" s="3"/>
      <c r="V4" s="3"/>
      <c r="W4" s="210"/>
    </row>
    <row r="5" spans="1:24" ht="15" customHeight="1" thickBot="1">
      <c r="A5" s="8" t="s">
        <v>93</v>
      </c>
      <c r="B5" s="9"/>
      <c r="C5" s="10"/>
      <c r="D5" s="10"/>
      <c r="E5" s="10"/>
      <c r="F5" s="10"/>
      <c r="G5" s="11"/>
      <c r="H5" s="11"/>
      <c r="I5" s="239"/>
      <c r="J5" s="239"/>
      <c r="K5" s="318">
        <v>2021</v>
      </c>
      <c r="L5" s="43"/>
      <c r="M5" s="12"/>
      <c r="N5" s="12"/>
      <c r="O5" s="12"/>
      <c r="P5" s="12"/>
      <c r="Q5" s="13"/>
      <c r="R5" s="13"/>
      <c r="S5" s="671">
        <v>2020</v>
      </c>
      <c r="T5" s="671"/>
      <c r="U5" s="671"/>
      <c r="V5" s="240"/>
      <c r="W5" s="612"/>
      <c r="X5" s="14"/>
    </row>
    <row r="6" spans="1:24" s="15" customFormat="1" ht="26.45" customHeight="1">
      <c r="A6" s="672"/>
      <c r="B6" s="672"/>
      <c r="C6" s="539" t="s">
        <v>1</v>
      </c>
      <c r="D6" s="539"/>
      <c r="E6" s="541" t="s">
        <v>134</v>
      </c>
      <c r="F6" s="541"/>
      <c r="G6" s="539" t="s">
        <v>135</v>
      </c>
      <c r="H6" s="539"/>
      <c r="I6" s="539" t="s">
        <v>136</v>
      </c>
      <c r="J6" s="539"/>
      <c r="K6" s="539" t="s">
        <v>137</v>
      </c>
      <c r="L6" s="539"/>
      <c r="M6" s="540" t="s">
        <v>1</v>
      </c>
      <c r="N6" s="540"/>
      <c r="O6" s="542" t="s">
        <v>134</v>
      </c>
      <c r="P6" s="542"/>
      <c r="Q6" s="540" t="s">
        <v>135</v>
      </c>
      <c r="R6" s="540"/>
      <c r="S6" s="540" t="s">
        <v>136</v>
      </c>
      <c r="T6" s="540"/>
      <c r="U6" s="540" t="s">
        <v>137</v>
      </c>
      <c r="V6" s="401"/>
      <c r="W6" s="613"/>
    </row>
    <row r="7" spans="1:24" ht="12.75" customHeight="1">
      <c r="A7" s="217" t="s">
        <v>16</v>
      </c>
      <c r="B7" s="5"/>
      <c r="C7" s="355">
        <v>6085</v>
      </c>
      <c r="D7" s="355" t="s">
        <v>60</v>
      </c>
      <c r="E7" s="355">
        <v>1771</v>
      </c>
      <c r="F7" s="355" t="s">
        <v>60</v>
      </c>
      <c r="G7" s="355">
        <v>1449</v>
      </c>
      <c r="H7" s="355" t="s">
        <v>60</v>
      </c>
      <c r="I7" s="355">
        <v>1524</v>
      </c>
      <c r="J7" s="355" t="s">
        <v>60</v>
      </c>
      <c r="K7" s="355">
        <v>1341</v>
      </c>
      <c r="L7" s="402" t="s">
        <v>60</v>
      </c>
      <c r="M7" s="357">
        <v>6487</v>
      </c>
      <c r="N7" s="357" t="s">
        <v>60</v>
      </c>
      <c r="O7" s="357">
        <v>2337</v>
      </c>
      <c r="P7" s="357" t="s">
        <v>60</v>
      </c>
      <c r="Q7" s="357">
        <v>1405</v>
      </c>
      <c r="R7" s="357" t="s">
        <v>60</v>
      </c>
      <c r="S7" s="357">
        <v>1223</v>
      </c>
      <c r="T7" s="357" t="s">
        <v>60</v>
      </c>
      <c r="U7" s="357">
        <v>1522</v>
      </c>
      <c r="V7" s="357" t="s">
        <v>60</v>
      </c>
      <c r="W7" s="614"/>
    </row>
    <row r="8" spans="1:24" s="20" customFormat="1" ht="12.75" customHeight="1">
      <c r="A8" s="21" t="s">
        <v>20</v>
      </c>
      <c r="B8" s="22"/>
      <c r="C8" s="253">
        <v>241</v>
      </c>
      <c r="D8" s="355" t="s">
        <v>60</v>
      </c>
      <c r="E8" s="253">
        <v>138</v>
      </c>
      <c r="F8" s="355" t="s">
        <v>60</v>
      </c>
      <c r="G8" s="253">
        <v>48</v>
      </c>
      <c r="H8" s="355" t="s">
        <v>60</v>
      </c>
      <c r="I8" s="253">
        <v>36</v>
      </c>
      <c r="J8" s="355" t="s">
        <v>60</v>
      </c>
      <c r="K8" s="253">
        <v>19</v>
      </c>
      <c r="L8" s="355" t="s">
        <v>60</v>
      </c>
      <c r="M8" s="252">
        <v>912</v>
      </c>
      <c r="N8" s="357" t="s">
        <v>60</v>
      </c>
      <c r="O8" s="252">
        <v>433</v>
      </c>
      <c r="P8" s="357" t="s">
        <v>60</v>
      </c>
      <c r="Q8" s="543">
        <v>-29</v>
      </c>
      <c r="R8" s="357" t="s">
        <v>60</v>
      </c>
      <c r="S8" s="252">
        <v>403</v>
      </c>
      <c r="T8" s="357" t="s">
        <v>60</v>
      </c>
      <c r="U8" s="252">
        <v>105</v>
      </c>
      <c r="V8" s="357" t="s">
        <v>60</v>
      </c>
      <c r="W8" s="615"/>
    </row>
    <row r="9" spans="1:24" s="20" customFormat="1" ht="13.5">
      <c r="A9" s="415" t="s">
        <v>248</v>
      </c>
      <c r="B9" s="22"/>
      <c r="C9" s="355">
        <v>936</v>
      </c>
      <c r="D9" s="302"/>
      <c r="E9" s="253">
        <v>174</v>
      </c>
      <c r="F9" s="253"/>
      <c r="G9" s="253">
        <v>426</v>
      </c>
      <c r="H9" s="253"/>
      <c r="I9" s="253">
        <v>286</v>
      </c>
      <c r="J9" s="253"/>
      <c r="K9" s="253">
        <v>290</v>
      </c>
      <c r="L9" s="253"/>
      <c r="M9" s="357">
        <v>1060</v>
      </c>
      <c r="N9" s="297"/>
      <c r="O9" s="252">
        <v>240</v>
      </c>
      <c r="P9" s="252"/>
      <c r="Q9" s="655">
        <v>234</v>
      </c>
      <c r="R9" s="252"/>
      <c r="S9" s="252">
        <v>213</v>
      </c>
      <c r="T9" s="252"/>
      <c r="U9" s="252">
        <v>402</v>
      </c>
      <c r="V9" s="25"/>
      <c r="W9" s="616"/>
    </row>
    <row r="10" spans="1:24" s="20" customFormat="1" ht="13.5">
      <c r="A10" s="24" t="s">
        <v>249</v>
      </c>
      <c r="B10" s="24"/>
      <c r="C10" s="551">
        <v>-324</v>
      </c>
      <c r="D10" s="303"/>
      <c r="E10" s="547">
        <v>-148</v>
      </c>
      <c r="F10" s="547"/>
      <c r="G10" s="551">
        <v>-3</v>
      </c>
      <c r="H10" s="547"/>
      <c r="I10" s="547">
        <v>-389</v>
      </c>
      <c r="J10" s="547"/>
      <c r="K10" s="547">
        <v>-24</v>
      </c>
      <c r="L10" s="256"/>
      <c r="M10" s="544">
        <v>-27</v>
      </c>
      <c r="N10" s="544"/>
      <c r="O10" s="544">
        <v>-28</v>
      </c>
      <c r="P10" s="544"/>
      <c r="Q10" s="544">
        <v>-7</v>
      </c>
      <c r="R10" s="544"/>
      <c r="S10" s="544">
        <v>-9</v>
      </c>
      <c r="T10" s="544"/>
      <c r="U10" s="544">
        <v>-12</v>
      </c>
      <c r="V10" s="26"/>
      <c r="W10" s="616"/>
    </row>
    <row r="11" spans="1:24" s="20" customFormat="1" ht="12.6" customHeight="1">
      <c r="A11" s="21" t="s">
        <v>94</v>
      </c>
      <c r="B11" s="22"/>
      <c r="C11" s="552">
        <v>-371</v>
      </c>
      <c r="D11" s="355"/>
      <c r="E11" s="253">
        <v>112</v>
      </c>
      <c r="F11" s="355"/>
      <c r="G11" s="552">
        <v>-375</v>
      </c>
      <c r="H11" s="355"/>
      <c r="I11" s="253">
        <v>139</v>
      </c>
      <c r="J11" s="355"/>
      <c r="K11" s="552">
        <v>-247</v>
      </c>
      <c r="L11" s="355"/>
      <c r="M11" s="543">
        <v>-121</v>
      </c>
      <c r="N11" s="357"/>
      <c r="O11" s="357">
        <v>221</v>
      </c>
      <c r="P11" s="357"/>
      <c r="Q11" s="543">
        <v>-256</v>
      </c>
      <c r="R11" s="357"/>
      <c r="S11" s="252">
        <v>199</v>
      </c>
      <c r="T11" s="357"/>
      <c r="U11" s="543">
        <v>-285</v>
      </c>
      <c r="V11" s="357"/>
      <c r="W11" s="616"/>
      <c r="X11" s="625"/>
    </row>
    <row r="12" spans="1:24" s="20" customFormat="1" ht="12.75" customHeight="1">
      <c r="A12" s="24" t="s">
        <v>95</v>
      </c>
      <c r="B12" s="24"/>
      <c r="C12" s="551">
        <v>-122</v>
      </c>
      <c r="D12" s="551"/>
      <c r="E12" s="551">
        <v>-127</v>
      </c>
      <c r="F12" s="253"/>
      <c r="G12" s="253">
        <v>1</v>
      </c>
      <c r="H12" s="256"/>
      <c r="I12" s="549">
        <v>0</v>
      </c>
      <c r="J12" s="256"/>
      <c r="K12" s="256">
        <v>4</v>
      </c>
      <c r="L12" s="256"/>
      <c r="M12" s="257">
        <v>49</v>
      </c>
      <c r="N12" s="257"/>
      <c r="O12" s="257">
        <v>236</v>
      </c>
      <c r="P12" s="257"/>
      <c r="Q12" s="544">
        <v>-232</v>
      </c>
      <c r="R12" s="257"/>
      <c r="S12" s="269">
        <v>49</v>
      </c>
      <c r="T12" s="269"/>
      <c r="U12" s="544">
        <v>-4</v>
      </c>
      <c r="V12" s="26"/>
      <c r="W12" s="616"/>
    </row>
    <row r="13" spans="1:24" s="20" customFormat="1" ht="13.5" customHeight="1">
      <c r="A13" s="677" t="s">
        <v>209</v>
      </c>
      <c r="B13" s="678"/>
      <c r="C13" s="552">
        <f>C11-C12</f>
        <v>-249</v>
      </c>
      <c r="D13" s="550" t="s">
        <v>60</v>
      </c>
      <c r="E13" s="550">
        <f>E11-E12</f>
        <v>239</v>
      </c>
      <c r="F13" s="550" t="s">
        <v>60</v>
      </c>
      <c r="G13" s="552">
        <f>G11-G12</f>
        <v>-376</v>
      </c>
      <c r="H13" s="253" t="s">
        <v>60</v>
      </c>
      <c r="I13" s="253">
        <f>I11-I12</f>
        <v>139</v>
      </c>
      <c r="J13" s="253" t="s">
        <v>60</v>
      </c>
      <c r="K13" s="552">
        <f>K11-K12</f>
        <v>-251</v>
      </c>
      <c r="L13" s="253" t="s">
        <v>60</v>
      </c>
      <c r="M13" s="543">
        <f>M11-M12</f>
        <v>-170</v>
      </c>
      <c r="N13" s="357" t="s">
        <v>60</v>
      </c>
      <c r="O13" s="543">
        <f>O11-O12</f>
        <v>-15</v>
      </c>
      <c r="P13" s="252" t="s">
        <v>60</v>
      </c>
      <c r="Q13" s="543">
        <f>Q11-Q12</f>
        <v>-24</v>
      </c>
      <c r="R13" s="252" t="s">
        <v>60</v>
      </c>
      <c r="S13" s="252">
        <f>S11-S12</f>
        <v>150</v>
      </c>
      <c r="T13" s="252" t="s">
        <v>60</v>
      </c>
      <c r="U13" s="543">
        <f>U11-U12</f>
        <v>-281</v>
      </c>
      <c r="V13" s="297" t="s">
        <v>60</v>
      </c>
      <c r="W13" s="616"/>
    </row>
    <row r="14" spans="1:24" s="20" customFormat="1">
      <c r="A14" s="679" t="s">
        <v>210</v>
      </c>
      <c r="B14" s="674"/>
      <c r="C14" s="389">
        <v>5319</v>
      </c>
      <c r="D14" s="301"/>
      <c r="E14" s="547">
        <v>-1</v>
      </c>
      <c r="F14" s="253"/>
      <c r="G14" s="547">
        <v>-1</v>
      </c>
      <c r="H14" s="253"/>
      <c r="I14" s="549">
        <v>0</v>
      </c>
      <c r="J14" s="253"/>
      <c r="K14" s="389">
        <v>5321</v>
      </c>
      <c r="L14" s="253"/>
      <c r="M14" s="544">
        <v>-398</v>
      </c>
      <c r="N14" s="544"/>
      <c r="O14" s="544">
        <v>-322</v>
      </c>
      <c r="P14" s="252"/>
      <c r="Q14" s="252">
        <v>216</v>
      </c>
      <c r="R14" s="252"/>
      <c r="S14" s="544">
        <v>-373</v>
      </c>
      <c r="T14" s="274"/>
      <c r="U14" s="257">
        <v>81</v>
      </c>
      <c r="V14" s="25"/>
      <c r="W14" s="616"/>
    </row>
    <row r="15" spans="1:24" s="20" customFormat="1" ht="13.5" customHeight="1" thickBot="1">
      <c r="A15" s="27" t="s">
        <v>22</v>
      </c>
      <c r="B15" s="28"/>
      <c r="C15" s="356">
        <f>SUM(C13:C14)</f>
        <v>5070</v>
      </c>
      <c r="D15" s="511" t="s">
        <v>60</v>
      </c>
      <c r="E15" s="408">
        <f>SUM(E13:E14)</f>
        <v>238</v>
      </c>
      <c r="F15" s="511" t="s">
        <v>60</v>
      </c>
      <c r="G15" s="553">
        <f>SUM(G13:G14)</f>
        <v>-377</v>
      </c>
      <c r="H15" s="511" t="s">
        <v>60</v>
      </c>
      <c r="I15" s="548">
        <f>SUM(I13:I14)</f>
        <v>139</v>
      </c>
      <c r="J15" s="511" t="s">
        <v>60</v>
      </c>
      <c r="K15" s="356">
        <f>SUM(K13:K14)</f>
        <v>5070</v>
      </c>
      <c r="L15" s="511" t="s">
        <v>60</v>
      </c>
      <c r="M15" s="545">
        <f t="shared" ref="M15" si="0">SUM(M13:M14)</f>
        <v>-568</v>
      </c>
      <c r="N15" s="260" t="s">
        <v>60</v>
      </c>
      <c r="O15" s="545">
        <f>SUM(O13:O14)</f>
        <v>-337</v>
      </c>
      <c r="P15" s="260" t="s">
        <v>60</v>
      </c>
      <c r="Q15" s="260">
        <f>SUM(Q13:Q14)</f>
        <v>192</v>
      </c>
      <c r="R15" s="260" t="s">
        <v>60</v>
      </c>
      <c r="S15" s="545">
        <f>SUM(S13:S14)</f>
        <v>-223</v>
      </c>
      <c r="T15" s="260" t="s">
        <v>60</v>
      </c>
      <c r="U15" s="545">
        <f>SUM(U13:U14)</f>
        <v>-200</v>
      </c>
      <c r="V15" s="260" t="s">
        <v>60</v>
      </c>
      <c r="W15" s="615"/>
    </row>
    <row r="16" spans="1:24" s="20" customFormat="1" ht="12.75" customHeight="1">
      <c r="A16" s="673" t="s">
        <v>34</v>
      </c>
      <c r="B16" s="674"/>
      <c r="C16" s="253"/>
      <c r="D16" s="253"/>
      <c r="E16" s="253"/>
      <c r="F16" s="253"/>
      <c r="G16" s="253"/>
      <c r="H16" s="253"/>
      <c r="I16" s="253"/>
      <c r="J16" s="253"/>
      <c r="K16" s="253"/>
      <c r="L16" s="253"/>
      <c r="M16" s="252"/>
      <c r="N16" s="252"/>
      <c r="O16" s="252"/>
      <c r="P16" s="252"/>
      <c r="Q16" s="252"/>
      <c r="R16" s="252"/>
      <c r="S16" s="252"/>
      <c r="T16" s="252"/>
      <c r="U16" s="252"/>
      <c r="V16" s="29"/>
      <c r="W16" s="617"/>
    </row>
    <row r="17" spans="1:23" s="20" customFormat="1" ht="21.6" customHeight="1">
      <c r="A17" s="21"/>
      <c r="B17" s="512" t="s">
        <v>233</v>
      </c>
      <c r="C17" s="355">
        <v>5041</v>
      </c>
      <c r="D17" s="402" t="s">
        <v>60</v>
      </c>
      <c r="E17" s="402">
        <v>238</v>
      </c>
      <c r="F17" s="402" t="s">
        <v>60</v>
      </c>
      <c r="G17" s="402">
        <v>-377</v>
      </c>
      <c r="H17" s="402" t="s">
        <v>60</v>
      </c>
      <c r="I17" s="402">
        <v>139</v>
      </c>
      <c r="J17" s="402" t="s">
        <v>60</v>
      </c>
      <c r="K17" s="355">
        <v>5041</v>
      </c>
      <c r="L17" s="253" t="s">
        <v>60</v>
      </c>
      <c r="M17" s="543">
        <v>-868</v>
      </c>
      <c r="N17" s="357" t="s">
        <v>60</v>
      </c>
      <c r="O17" s="543">
        <v>-423</v>
      </c>
      <c r="P17" s="297" t="s">
        <v>60</v>
      </c>
      <c r="Q17" s="297">
        <v>111</v>
      </c>
      <c r="R17" s="297" t="s">
        <v>60</v>
      </c>
      <c r="S17" s="543">
        <v>-298</v>
      </c>
      <c r="T17" s="297" t="s">
        <v>60</v>
      </c>
      <c r="U17" s="543">
        <v>-258</v>
      </c>
      <c r="V17" s="297" t="s">
        <v>60</v>
      </c>
      <c r="W17" s="615"/>
    </row>
    <row r="18" spans="1:23" s="20" customFormat="1" ht="15.6" customHeight="1">
      <c r="A18" s="24"/>
      <c r="B18" s="22" t="s">
        <v>96</v>
      </c>
      <c r="C18" s="403">
        <v>29</v>
      </c>
      <c r="D18" s="256"/>
      <c r="E18" s="404">
        <v>0</v>
      </c>
      <c r="F18" s="253"/>
      <c r="G18" s="404">
        <v>0</v>
      </c>
      <c r="H18" s="253"/>
      <c r="I18" s="404">
        <v>0</v>
      </c>
      <c r="J18" s="253"/>
      <c r="K18" s="405">
        <v>29</v>
      </c>
      <c r="L18" s="253"/>
      <c r="M18" s="406">
        <v>300</v>
      </c>
      <c r="N18" s="252"/>
      <c r="O18" s="406">
        <v>86</v>
      </c>
      <c r="P18" s="252"/>
      <c r="Q18" s="407">
        <v>81</v>
      </c>
      <c r="R18" s="252"/>
      <c r="S18" s="546">
        <v>75</v>
      </c>
      <c r="T18" s="257"/>
      <c r="U18" s="406">
        <v>58</v>
      </c>
      <c r="V18" s="26"/>
      <c r="W18" s="616"/>
    </row>
    <row r="19" spans="1:23" s="20" customFormat="1" ht="14.25" customHeight="1" thickBot="1">
      <c r="A19" s="18"/>
      <c r="B19" s="18"/>
      <c r="C19" s="356">
        <f>SUM(C17:C18)</f>
        <v>5070</v>
      </c>
      <c r="D19" s="258" t="s">
        <v>60</v>
      </c>
      <c r="E19" s="258">
        <f>SUM(E17:E18)</f>
        <v>238</v>
      </c>
      <c r="F19" s="258" t="s">
        <v>60</v>
      </c>
      <c r="G19" s="553">
        <f>SUM(G17:G18)</f>
        <v>-377</v>
      </c>
      <c r="H19" s="258" t="s">
        <v>60</v>
      </c>
      <c r="I19" s="258">
        <f>SUM(I17:I18)</f>
        <v>139</v>
      </c>
      <c r="J19" s="258" t="s">
        <v>60</v>
      </c>
      <c r="K19" s="356">
        <f>SUM(K17:K18)</f>
        <v>5070</v>
      </c>
      <c r="L19" s="258" t="s">
        <v>60</v>
      </c>
      <c r="M19" s="545">
        <f t="shared" ref="M19" si="1">SUM(M17:M18)</f>
        <v>-568</v>
      </c>
      <c r="N19" s="353" t="s">
        <v>60</v>
      </c>
      <c r="O19" s="545">
        <f>SUM(O17:O18)</f>
        <v>-337</v>
      </c>
      <c r="P19" s="260" t="s">
        <v>60</v>
      </c>
      <c r="Q19" s="260">
        <f t="shared" ref="Q19" si="2">SUM(Q17:Q18)</f>
        <v>192</v>
      </c>
      <c r="R19" s="260" t="s">
        <v>60</v>
      </c>
      <c r="S19" s="545">
        <f t="shared" ref="S19" si="3">SUM(S17:S18)</f>
        <v>-223</v>
      </c>
      <c r="T19" s="275" t="s">
        <v>60</v>
      </c>
      <c r="U19" s="545">
        <f>SUM(U17:U18)</f>
        <v>-200</v>
      </c>
      <c r="V19" s="353" t="s">
        <v>60</v>
      </c>
      <c r="W19" s="615"/>
    </row>
    <row r="20" spans="1:23" s="20" customFormat="1" ht="12.75" customHeight="1">
      <c r="A20" s="675" t="s">
        <v>97</v>
      </c>
      <c r="B20" s="675"/>
      <c r="C20" s="276"/>
      <c r="D20" s="276"/>
      <c r="E20" s="276"/>
      <c r="F20" s="276"/>
      <c r="G20" s="276"/>
      <c r="H20" s="276"/>
      <c r="I20" s="276"/>
      <c r="J20" s="276"/>
      <c r="K20" s="276"/>
      <c r="L20" s="276"/>
      <c r="M20" s="295"/>
      <c r="N20" s="295"/>
      <c r="O20" s="295"/>
      <c r="P20" s="295"/>
      <c r="Q20" s="295"/>
      <c r="R20" s="295"/>
      <c r="S20" s="295"/>
      <c r="T20" s="295"/>
      <c r="U20" s="295"/>
      <c r="V20" s="30"/>
      <c r="W20" s="627"/>
    </row>
    <row r="21" spans="1:23" s="20" customFormat="1" ht="14.45" customHeight="1">
      <c r="A21" s="421"/>
      <c r="B21" s="513" t="s">
        <v>337</v>
      </c>
      <c r="C21" s="298" t="s">
        <v>181</v>
      </c>
      <c r="D21" s="298" t="s">
        <v>60</v>
      </c>
      <c r="E21" s="298" t="s">
        <v>274</v>
      </c>
      <c r="F21" s="298" t="s">
        <v>60</v>
      </c>
      <c r="G21" s="298" t="s">
        <v>255</v>
      </c>
      <c r="H21" s="298" t="s">
        <v>60</v>
      </c>
      <c r="I21" s="298" t="s">
        <v>207</v>
      </c>
      <c r="J21" s="298" t="s">
        <v>60</v>
      </c>
      <c r="K21" s="298" t="s">
        <v>183</v>
      </c>
      <c r="L21" s="298" t="s">
        <v>60</v>
      </c>
      <c r="M21" s="296" t="s">
        <v>205</v>
      </c>
      <c r="N21" s="296" t="s">
        <v>60</v>
      </c>
      <c r="O21" s="296" t="s">
        <v>178</v>
      </c>
      <c r="P21" s="296" t="s">
        <v>60</v>
      </c>
      <c r="Q21" s="296" t="s">
        <v>178</v>
      </c>
      <c r="R21" s="296" t="s">
        <v>60</v>
      </c>
      <c r="S21" s="296" t="s">
        <v>179</v>
      </c>
      <c r="T21" s="296" t="s">
        <v>60</v>
      </c>
      <c r="U21" s="626" t="s">
        <v>181</v>
      </c>
      <c r="V21" s="297" t="s">
        <v>60</v>
      </c>
      <c r="W21" s="628"/>
    </row>
    <row r="22" spans="1:23" s="20" customFormat="1" ht="14.45" customHeight="1">
      <c r="A22" s="415"/>
      <c r="B22" s="513" t="s">
        <v>250</v>
      </c>
      <c r="C22" s="298" t="s">
        <v>265</v>
      </c>
      <c r="D22" s="298" t="s">
        <v>60</v>
      </c>
      <c r="E22" s="298" t="s">
        <v>98</v>
      </c>
      <c r="F22" s="298" t="s">
        <v>60</v>
      </c>
      <c r="G22" s="298" t="s">
        <v>98</v>
      </c>
      <c r="H22" s="298" t="s">
        <v>60</v>
      </c>
      <c r="I22" s="298" t="s">
        <v>98</v>
      </c>
      <c r="J22" s="298" t="s">
        <v>60</v>
      </c>
      <c r="K22" s="298" t="s">
        <v>260</v>
      </c>
      <c r="L22" s="298" t="s">
        <v>60</v>
      </c>
      <c r="M22" s="296" t="s">
        <v>176</v>
      </c>
      <c r="N22" s="296" t="s">
        <v>60</v>
      </c>
      <c r="O22" s="296" t="s">
        <v>177</v>
      </c>
      <c r="P22" s="296" t="s">
        <v>60</v>
      </c>
      <c r="Q22" s="296" t="s">
        <v>179</v>
      </c>
      <c r="R22" s="296" t="s">
        <v>60</v>
      </c>
      <c r="S22" s="296" t="s">
        <v>180</v>
      </c>
      <c r="T22" s="296" t="s">
        <v>60</v>
      </c>
      <c r="U22" s="296" t="s">
        <v>175</v>
      </c>
      <c r="V22" s="297" t="s">
        <v>60</v>
      </c>
      <c r="W22" s="628"/>
    </row>
    <row r="23" spans="1:23" s="20" customFormat="1" ht="14.45" customHeight="1" thickBot="1">
      <c r="A23" s="606"/>
      <c r="B23" s="607" t="s">
        <v>251</v>
      </c>
      <c r="C23" s="608" t="s">
        <v>266</v>
      </c>
      <c r="D23" s="608" t="s">
        <v>60</v>
      </c>
      <c r="E23" s="608" t="s">
        <v>98</v>
      </c>
      <c r="F23" s="608" t="s">
        <v>60</v>
      </c>
      <c r="G23" s="608" t="s">
        <v>98</v>
      </c>
      <c r="H23" s="608" t="s">
        <v>60</v>
      </c>
      <c r="I23" s="608" t="s">
        <v>175</v>
      </c>
      <c r="J23" s="608" t="s">
        <v>60</v>
      </c>
      <c r="K23" s="608" t="s">
        <v>261</v>
      </c>
      <c r="L23" s="608" t="s">
        <v>60</v>
      </c>
      <c r="M23" s="609" t="s">
        <v>176</v>
      </c>
      <c r="N23" s="609" t="s">
        <v>60</v>
      </c>
      <c r="O23" s="609" t="s">
        <v>177</v>
      </c>
      <c r="P23" s="609" t="s">
        <v>60</v>
      </c>
      <c r="Q23" s="609" t="s">
        <v>179</v>
      </c>
      <c r="R23" s="609" t="s">
        <v>60</v>
      </c>
      <c r="S23" s="609" t="s">
        <v>180</v>
      </c>
      <c r="T23" s="609" t="s">
        <v>60</v>
      </c>
      <c r="U23" s="609" t="s">
        <v>175</v>
      </c>
      <c r="V23" s="535" t="s">
        <v>60</v>
      </c>
      <c r="W23" s="628"/>
    </row>
    <row r="24" spans="1:23" ht="13.5" customHeight="1">
      <c r="A24" s="31" t="s">
        <v>99</v>
      </c>
      <c r="B24" s="32"/>
      <c r="C24" s="298"/>
      <c r="D24" s="298"/>
      <c r="E24" s="298"/>
      <c r="F24" s="298"/>
      <c r="G24" s="298"/>
      <c r="H24" s="298"/>
      <c r="I24" s="298"/>
      <c r="J24" s="298"/>
      <c r="K24" s="298"/>
      <c r="L24" s="298"/>
      <c r="M24" s="296"/>
      <c r="N24" s="296"/>
      <c r="O24" s="296"/>
      <c r="P24" s="296"/>
      <c r="Q24" s="296"/>
      <c r="R24" s="296"/>
      <c r="S24" s="296"/>
      <c r="T24" s="296"/>
      <c r="U24" s="296"/>
      <c r="V24" s="33"/>
      <c r="W24" s="618"/>
    </row>
    <row r="25" spans="1:23" s="36" customFormat="1" ht="13.15" customHeight="1">
      <c r="A25" s="34"/>
      <c r="B25" s="35" t="s">
        <v>100</v>
      </c>
      <c r="C25" s="298" t="s">
        <v>128</v>
      </c>
      <c r="D25" s="298" t="s">
        <v>60</v>
      </c>
      <c r="E25" s="298" t="s">
        <v>128</v>
      </c>
      <c r="F25" s="298" t="s">
        <v>60</v>
      </c>
      <c r="G25" s="298" t="s">
        <v>256</v>
      </c>
      <c r="H25" s="298" t="s">
        <v>60</v>
      </c>
      <c r="I25" s="298" t="s">
        <v>258</v>
      </c>
      <c r="J25" s="298" t="s">
        <v>60</v>
      </c>
      <c r="K25" s="298" t="s">
        <v>262</v>
      </c>
      <c r="L25" s="299" t="s">
        <v>60</v>
      </c>
      <c r="M25" s="296" t="s">
        <v>184</v>
      </c>
      <c r="N25" s="296" t="s">
        <v>60</v>
      </c>
      <c r="O25" s="296" t="s">
        <v>186</v>
      </c>
      <c r="P25" s="296" t="s">
        <v>60</v>
      </c>
      <c r="Q25" s="296" t="s">
        <v>187</v>
      </c>
      <c r="R25" s="296" t="s">
        <v>60</v>
      </c>
      <c r="S25" s="296" t="s">
        <v>189</v>
      </c>
      <c r="T25" s="296" t="s">
        <v>60</v>
      </c>
      <c r="U25" s="296" t="s">
        <v>184</v>
      </c>
      <c r="V25" s="297" t="s">
        <v>60</v>
      </c>
      <c r="W25" s="619"/>
    </row>
    <row r="26" spans="1:23" s="36" customFormat="1" ht="13.15" customHeight="1" thickBot="1">
      <c r="A26" s="37"/>
      <c r="B26" s="37" t="s">
        <v>102</v>
      </c>
      <c r="C26" s="298" t="s">
        <v>253</v>
      </c>
      <c r="D26" s="298" t="s">
        <v>60</v>
      </c>
      <c r="E26" s="298" t="s">
        <v>254</v>
      </c>
      <c r="F26" s="298" t="s">
        <v>60</v>
      </c>
      <c r="G26" s="298" t="s">
        <v>257</v>
      </c>
      <c r="H26" s="298" t="s">
        <v>60</v>
      </c>
      <c r="I26" s="298" t="s">
        <v>259</v>
      </c>
      <c r="J26" s="298" t="s">
        <v>60</v>
      </c>
      <c r="K26" s="298" t="s">
        <v>253</v>
      </c>
      <c r="L26" s="300" t="s">
        <v>60</v>
      </c>
      <c r="M26" s="296" t="s">
        <v>185</v>
      </c>
      <c r="N26" s="296" t="s">
        <v>60</v>
      </c>
      <c r="O26" s="296" t="s">
        <v>185</v>
      </c>
      <c r="P26" s="296" t="s">
        <v>60</v>
      </c>
      <c r="Q26" s="296" t="s">
        <v>188</v>
      </c>
      <c r="R26" s="296" t="s">
        <v>60</v>
      </c>
      <c r="S26" s="296" t="s">
        <v>190</v>
      </c>
      <c r="T26" s="296" t="s">
        <v>60</v>
      </c>
      <c r="U26" s="296" t="s">
        <v>191</v>
      </c>
      <c r="V26" s="535" t="s">
        <v>60</v>
      </c>
      <c r="W26" s="619"/>
    </row>
    <row r="27" spans="1:23" s="38" customFormat="1" ht="24.75" customHeight="1">
      <c r="A27" s="419" t="s">
        <v>2</v>
      </c>
      <c r="B27" s="676" t="s">
        <v>252</v>
      </c>
      <c r="C27" s="676"/>
      <c r="D27" s="676"/>
      <c r="E27" s="676"/>
      <c r="F27" s="676"/>
      <c r="G27" s="676"/>
      <c r="H27" s="676"/>
      <c r="I27" s="676"/>
      <c r="J27" s="676"/>
      <c r="K27" s="676"/>
      <c r="L27" s="676"/>
      <c r="M27" s="676"/>
      <c r="N27" s="676"/>
      <c r="O27" s="676"/>
      <c r="P27" s="676"/>
      <c r="Q27" s="676"/>
      <c r="R27" s="676"/>
      <c r="S27" s="676"/>
      <c r="T27" s="676"/>
      <c r="U27" s="676"/>
      <c r="V27" s="420"/>
      <c r="W27" s="620"/>
    </row>
    <row r="28" spans="1:23" s="38" customFormat="1" ht="22.9" customHeight="1">
      <c r="A28" s="419"/>
      <c r="B28" s="669"/>
      <c r="C28" s="669"/>
      <c r="D28" s="669"/>
      <c r="E28" s="669"/>
      <c r="F28" s="669"/>
      <c r="G28" s="669"/>
      <c r="H28" s="669"/>
      <c r="I28" s="669"/>
      <c r="J28" s="669"/>
      <c r="K28" s="669"/>
      <c r="L28" s="669"/>
      <c r="M28" s="669"/>
      <c r="N28" s="669"/>
      <c r="O28" s="669"/>
      <c r="P28" s="669"/>
      <c r="Q28" s="669"/>
      <c r="R28" s="669"/>
      <c r="S28" s="669"/>
      <c r="T28" s="669"/>
      <c r="U28" s="669"/>
      <c r="V28" s="420"/>
      <c r="W28" s="620"/>
    </row>
    <row r="29" spans="1:23" ht="22.5" customHeight="1">
      <c r="A29" s="670"/>
      <c r="B29" s="670"/>
      <c r="C29" s="670"/>
      <c r="D29" s="670"/>
      <c r="E29" s="670"/>
      <c r="F29" s="670"/>
      <c r="G29" s="670"/>
      <c r="H29" s="670"/>
      <c r="I29" s="670"/>
      <c r="J29" s="670"/>
      <c r="K29" s="670"/>
      <c r="L29" s="670"/>
      <c r="M29" s="670"/>
      <c r="N29" s="670"/>
      <c r="O29" s="670"/>
      <c r="P29" s="670"/>
      <c r="Q29" s="670"/>
      <c r="R29" s="670"/>
      <c r="S29" s="670"/>
      <c r="T29" s="670"/>
      <c r="U29" s="670"/>
      <c r="V29" s="39"/>
      <c r="W29" s="621"/>
    </row>
    <row r="30" spans="1:23">
      <c r="A30" s="670"/>
      <c r="B30" s="670"/>
      <c r="C30" s="670"/>
      <c r="D30" s="670"/>
      <c r="E30" s="670"/>
      <c r="F30" s="670"/>
      <c r="G30" s="670"/>
      <c r="H30" s="670"/>
      <c r="I30" s="670"/>
      <c r="J30" s="670"/>
      <c r="K30" s="670"/>
      <c r="L30" s="670"/>
      <c r="M30" s="670"/>
      <c r="N30" s="670"/>
      <c r="O30" s="670"/>
      <c r="P30" s="670"/>
      <c r="Q30" s="670"/>
      <c r="R30" s="670"/>
      <c r="S30" s="670"/>
      <c r="T30" s="670"/>
      <c r="U30" s="670"/>
      <c r="V30" s="40"/>
      <c r="W30" s="622"/>
    </row>
  </sheetData>
  <mergeCells count="10">
    <mergeCell ref="B28:U28"/>
    <mergeCell ref="A30:U30"/>
    <mergeCell ref="S5:U5"/>
    <mergeCell ref="A6:B6"/>
    <mergeCell ref="A16:B16"/>
    <mergeCell ref="A20:B20"/>
    <mergeCell ref="B27:U27"/>
    <mergeCell ref="A13:B13"/>
    <mergeCell ref="A14:B14"/>
    <mergeCell ref="A29:U29"/>
  </mergeCells>
  <phoneticPr fontId="29" type="noConversion"/>
  <pageMargins left="0.70866141732283505" right="0.70866141732283505" top="0.74803149606299202" bottom="0.74803149606299202" header="0.31496062992126" footer="0.31496062992126"/>
  <pageSetup scale="60" orientation="landscape" r:id="rId1"/>
  <headerFooter alignWithMargins="0">
    <oddFooter>&amp;C</oddFooter>
  </headerFooter>
  <ignoredErrors>
    <ignoredError sqref="K1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AA52"/>
  <sheetViews>
    <sheetView showGridLines="0" tabSelected="1" view="pageBreakPreview" zoomScale="130" zoomScaleNormal="100" zoomScaleSheetLayoutView="130" workbookViewId="0">
      <selection activeCell="N25" sqref="N25"/>
    </sheetView>
  </sheetViews>
  <sheetFormatPr defaultColWidth="9.140625" defaultRowHeight="12" customHeight="1"/>
  <cols>
    <col min="1" max="1" width="2.140625" style="4" customWidth="1"/>
    <col min="2" max="2" width="52" style="4" customWidth="1"/>
    <col min="3" max="3" width="8.42578125" style="41" customWidth="1"/>
    <col min="4" max="4" width="2" style="209" customWidth="1"/>
    <col min="5" max="5" width="8.42578125" style="41" customWidth="1"/>
    <col min="6" max="6" width="2" style="209" customWidth="1"/>
    <col min="7" max="7" width="8.42578125" style="41" customWidth="1"/>
    <col min="8" max="8" width="2" style="209" customWidth="1"/>
    <col min="9" max="9" width="8.42578125" style="41" customWidth="1"/>
    <col min="10" max="10" width="2" style="208" customWidth="1"/>
    <col min="11" max="11" width="8.42578125" style="41" customWidth="1"/>
    <col min="12" max="12" width="2" style="209" customWidth="1"/>
    <col min="13" max="16384" width="9.140625" style="4"/>
  </cols>
  <sheetData>
    <row r="1" spans="1:13" ht="12" customHeight="1">
      <c r="A1" s="1" t="s">
        <v>0</v>
      </c>
      <c r="B1" s="2"/>
      <c r="C1" s="2"/>
      <c r="D1" s="207"/>
      <c r="E1" s="3"/>
      <c r="F1" s="207"/>
      <c r="G1" s="2"/>
      <c r="H1" s="207"/>
      <c r="I1" s="59"/>
      <c r="J1" s="236"/>
      <c r="K1" s="2"/>
    </row>
    <row r="2" spans="1:13" ht="12" customHeight="1">
      <c r="A2" s="217" t="s">
        <v>104</v>
      </c>
      <c r="B2" s="2"/>
      <c r="C2" s="2"/>
      <c r="D2" s="207"/>
      <c r="E2" s="3"/>
      <c r="F2" s="207"/>
      <c r="G2" s="2"/>
      <c r="H2" s="207"/>
      <c r="I2" s="59"/>
      <c r="J2" s="236"/>
      <c r="K2" s="2"/>
    </row>
    <row r="3" spans="1:13" ht="11.25" customHeight="1" thickBot="1">
      <c r="A3" s="5" t="s">
        <v>105</v>
      </c>
      <c r="B3" s="3"/>
      <c r="C3" s="3"/>
      <c r="D3" s="210"/>
      <c r="E3" s="3"/>
      <c r="F3" s="210"/>
      <c r="G3" s="3"/>
      <c r="H3" s="210"/>
      <c r="I3" s="211"/>
      <c r="J3" s="236"/>
      <c r="K3" s="3"/>
    </row>
    <row r="4" spans="1:13" s="7" customFormat="1" ht="12.75" customHeight="1" thickBot="1">
      <c r="A4" s="556" t="s">
        <v>27</v>
      </c>
      <c r="B4" s="557"/>
      <c r="C4" s="558">
        <v>2021</v>
      </c>
      <c r="D4" s="559"/>
      <c r="E4" s="560">
        <v>2020</v>
      </c>
      <c r="F4" s="561"/>
      <c r="G4" s="562" t="s">
        <v>173</v>
      </c>
      <c r="H4" s="563" t="s">
        <v>2</v>
      </c>
      <c r="I4" s="562" t="s">
        <v>4</v>
      </c>
      <c r="J4" s="563" t="s">
        <v>2</v>
      </c>
      <c r="K4" s="562" t="s">
        <v>5</v>
      </c>
      <c r="L4" s="563" t="s">
        <v>2</v>
      </c>
    </row>
    <row r="5" spans="1:13" ht="13.5" customHeight="1" thickBot="1">
      <c r="A5" s="51" t="s">
        <v>16</v>
      </c>
      <c r="B5" s="51"/>
      <c r="C5" s="554">
        <v>6085</v>
      </c>
      <c r="D5" s="554" t="s">
        <v>60</v>
      </c>
      <c r="E5" s="555">
        <v>6487</v>
      </c>
      <c r="F5" s="555" t="s">
        <v>60</v>
      </c>
      <c r="G5" s="352">
        <v>7488</v>
      </c>
      <c r="H5" s="352" t="s">
        <v>60</v>
      </c>
      <c r="I5" s="352">
        <v>7321</v>
      </c>
      <c r="J5" s="555" t="s">
        <v>60</v>
      </c>
      <c r="K5" s="555">
        <v>7648</v>
      </c>
      <c r="L5" s="44" t="s">
        <v>60</v>
      </c>
      <c r="M5" s="623"/>
    </row>
    <row r="6" spans="1:13" ht="15" customHeight="1">
      <c r="A6" s="31" t="s">
        <v>211</v>
      </c>
      <c r="B6" s="310"/>
      <c r="C6" s="568">
        <v>223</v>
      </c>
      <c r="D6" s="6" t="s">
        <v>60</v>
      </c>
      <c r="E6" s="335">
        <v>-211</v>
      </c>
      <c r="F6" s="64" t="s">
        <v>60</v>
      </c>
      <c r="G6" s="571">
        <v>400</v>
      </c>
      <c r="H6" s="64" t="s">
        <v>60</v>
      </c>
      <c r="I6" s="571">
        <v>279</v>
      </c>
      <c r="J6" s="64" t="s">
        <v>60</v>
      </c>
      <c r="K6" s="335">
        <v>-13</v>
      </c>
      <c r="L6" s="64" t="s">
        <v>60</v>
      </c>
      <c r="M6" s="623"/>
    </row>
    <row r="7" spans="1:13" s="7" customFormat="1" ht="12.75" customHeight="1">
      <c r="A7" s="47" t="s">
        <v>106</v>
      </c>
      <c r="B7" s="48"/>
      <c r="C7" s="340">
        <v>-18</v>
      </c>
      <c r="D7" s="317"/>
      <c r="E7" s="577">
        <v>-1123</v>
      </c>
      <c r="F7" s="317"/>
      <c r="G7" s="571">
        <v>920</v>
      </c>
      <c r="H7" s="317"/>
      <c r="I7" s="577">
        <v>52</v>
      </c>
      <c r="J7" s="317"/>
      <c r="K7" s="571">
        <v>131</v>
      </c>
      <c r="L7" s="228"/>
      <c r="M7" s="623"/>
    </row>
    <row r="8" spans="1:13" ht="12.75" customHeight="1">
      <c r="A8" s="31" t="s">
        <v>20</v>
      </c>
      <c r="B8" s="216"/>
      <c r="C8" s="568">
        <f>C6-C7</f>
        <v>241</v>
      </c>
      <c r="D8" s="334"/>
      <c r="E8" s="571">
        <f>E6-E7</f>
        <v>912</v>
      </c>
      <c r="F8" s="335"/>
      <c r="G8" s="578">
        <f>G6-G7</f>
        <v>-520</v>
      </c>
      <c r="H8" s="335"/>
      <c r="I8" s="571">
        <f>I6-I7</f>
        <v>227</v>
      </c>
      <c r="J8" s="335"/>
      <c r="K8" s="578">
        <f>K6-K7</f>
        <v>-144</v>
      </c>
      <c r="L8" s="64"/>
      <c r="M8" s="623"/>
    </row>
    <row r="9" spans="1:13" ht="12.75" customHeight="1">
      <c r="A9" s="49" t="s">
        <v>107</v>
      </c>
      <c r="B9" s="216"/>
      <c r="C9" s="568">
        <v>936</v>
      </c>
      <c r="D9" s="334"/>
      <c r="E9" s="571">
        <v>1060</v>
      </c>
      <c r="F9" s="316"/>
      <c r="G9" s="571">
        <v>996</v>
      </c>
      <c r="H9" s="316"/>
      <c r="I9" s="571">
        <v>593</v>
      </c>
      <c r="J9" s="316"/>
      <c r="K9" s="571">
        <v>594</v>
      </c>
      <c r="L9" s="64"/>
      <c r="M9" s="623"/>
    </row>
    <row r="10" spans="1:13" ht="12.75" customHeight="1">
      <c r="A10" s="47" t="s">
        <v>21</v>
      </c>
      <c r="B10" s="48"/>
      <c r="C10" s="340">
        <v>-324</v>
      </c>
      <c r="D10" s="340"/>
      <c r="E10" s="342">
        <v>-27</v>
      </c>
      <c r="F10" s="317"/>
      <c r="G10" s="398">
        <v>-226</v>
      </c>
      <c r="H10" s="317"/>
      <c r="I10" s="342">
        <v>-87</v>
      </c>
      <c r="J10" s="317"/>
      <c r="K10" s="342">
        <v>-56</v>
      </c>
      <c r="L10" s="228"/>
      <c r="M10" s="623"/>
    </row>
    <row r="11" spans="1:13" ht="12.75" customHeight="1">
      <c r="A11" s="217" t="s">
        <v>94</v>
      </c>
      <c r="B11" s="216"/>
      <c r="C11" s="334">
        <f>C8-C9-C10</f>
        <v>-371</v>
      </c>
      <c r="D11" s="334"/>
      <c r="E11" s="335">
        <f>E8-E9-E10</f>
        <v>-121</v>
      </c>
      <c r="F11" s="316"/>
      <c r="G11" s="579">
        <f>G8-G9-G10</f>
        <v>-1290</v>
      </c>
      <c r="H11" s="316"/>
      <c r="I11" s="335">
        <f>I8-I9-I10</f>
        <v>-279</v>
      </c>
      <c r="J11" s="316"/>
      <c r="K11" s="335">
        <f>K8-K9-K10</f>
        <v>-682</v>
      </c>
      <c r="L11" s="64"/>
      <c r="M11" s="623"/>
    </row>
    <row r="12" spans="1:13" ht="12.75" customHeight="1">
      <c r="A12" s="48" t="s">
        <v>95</v>
      </c>
      <c r="B12" s="48"/>
      <c r="C12" s="340">
        <v>-122</v>
      </c>
      <c r="D12" s="340"/>
      <c r="E12" s="577">
        <v>49</v>
      </c>
      <c r="F12" s="317"/>
      <c r="G12" s="571">
        <v>251</v>
      </c>
      <c r="H12" s="317"/>
      <c r="I12" s="342">
        <v>-192</v>
      </c>
      <c r="J12" s="317"/>
      <c r="K12" s="342">
        <v>-15</v>
      </c>
      <c r="L12" s="228"/>
      <c r="M12" s="623"/>
    </row>
    <row r="13" spans="1:13" ht="12.75" customHeight="1">
      <c r="A13" s="684" t="s">
        <v>209</v>
      </c>
      <c r="B13" s="684"/>
      <c r="C13" s="334">
        <f>C11-C12</f>
        <v>-249</v>
      </c>
      <c r="D13" s="41"/>
      <c r="E13" s="335">
        <f>E11-E12</f>
        <v>-170</v>
      </c>
      <c r="F13" s="41"/>
      <c r="G13" s="579">
        <f>G11-G12</f>
        <v>-1541</v>
      </c>
      <c r="H13" s="41"/>
      <c r="I13" s="335">
        <f>I11-I12</f>
        <v>-87</v>
      </c>
      <c r="J13" s="661"/>
      <c r="K13" s="335">
        <f>K11-K12</f>
        <v>-667</v>
      </c>
      <c r="M13" s="623"/>
    </row>
    <row r="14" spans="1:13" ht="12.75" customHeight="1">
      <c r="A14" s="685" t="s">
        <v>210</v>
      </c>
      <c r="B14" s="686"/>
      <c r="C14" s="663">
        <v>5319</v>
      </c>
      <c r="D14" s="334"/>
      <c r="E14" s="342">
        <v>-398</v>
      </c>
      <c r="F14" s="316"/>
      <c r="G14" s="342">
        <v>-66</v>
      </c>
      <c r="H14" s="316"/>
      <c r="I14" s="577">
        <v>405</v>
      </c>
      <c r="J14" s="316"/>
      <c r="K14" s="577">
        <v>142</v>
      </c>
      <c r="L14" s="64"/>
      <c r="M14" s="623"/>
    </row>
    <row r="15" spans="1:13" ht="14.25" customHeight="1" thickBot="1">
      <c r="A15" s="50" t="s">
        <v>22</v>
      </c>
      <c r="B15" s="50"/>
      <c r="C15" s="662">
        <f>C13+C14</f>
        <v>5070</v>
      </c>
      <c r="D15" s="664" t="s">
        <v>60</v>
      </c>
      <c r="E15" s="665">
        <f>E13+E14</f>
        <v>-568</v>
      </c>
      <c r="F15" s="666" t="s">
        <v>60</v>
      </c>
      <c r="G15" s="667">
        <f>G13+G14</f>
        <v>-1607</v>
      </c>
      <c r="H15" s="666" t="s">
        <v>60</v>
      </c>
      <c r="I15" s="668">
        <f>I13+I14</f>
        <v>318</v>
      </c>
      <c r="J15" s="666" t="s">
        <v>60</v>
      </c>
      <c r="K15" s="665">
        <f>K13+K14</f>
        <v>-525</v>
      </c>
      <c r="L15" s="229" t="s">
        <v>60</v>
      </c>
      <c r="M15" s="623"/>
    </row>
    <row r="16" spans="1:13" ht="12.75" customHeight="1">
      <c r="A16" s="686" t="s">
        <v>34</v>
      </c>
      <c r="B16" s="686"/>
      <c r="C16" s="253"/>
      <c r="D16" s="252"/>
      <c r="E16" s="252"/>
      <c r="F16" s="252"/>
      <c r="G16" s="252"/>
      <c r="H16" s="252"/>
      <c r="I16" s="252"/>
      <c r="J16" s="252"/>
      <c r="K16" s="252"/>
      <c r="L16" s="64"/>
    </row>
    <row r="17" spans="1:13" ht="24.75" customHeight="1">
      <c r="A17" s="416"/>
      <c r="B17" s="514" t="s">
        <v>234</v>
      </c>
      <c r="C17" s="568">
        <v>5041</v>
      </c>
      <c r="D17" s="6" t="s">
        <v>60</v>
      </c>
      <c r="E17" s="335">
        <v>-868</v>
      </c>
      <c r="F17" s="357" t="s">
        <v>60</v>
      </c>
      <c r="G17" s="571">
        <v>-1797</v>
      </c>
      <c r="H17" s="571" t="s">
        <v>60</v>
      </c>
      <c r="I17" s="571">
        <v>232</v>
      </c>
      <c r="J17" s="571" t="s">
        <v>60</v>
      </c>
      <c r="K17" s="335">
        <v>-494</v>
      </c>
      <c r="L17" s="64" t="s">
        <v>60</v>
      </c>
    </row>
    <row r="18" spans="1:13" ht="12.75" customHeight="1" thickBot="1">
      <c r="A18" s="51"/>
      <c r="B18" s="51" t="s">
        <v>96</v>
      </c>
      <c r="C18" s="569">
        <v>29</v>
      </c>
      <c r="D18" s="43" t="s">
        <v>60</v>
      </c>
      <c r="E18" s="572">
        <v>300</v>
      </c>
      <c r="F18" s="44" t="s">
        <v>60</v>
      </c>
      <c r="G18" s="572">
        <v>190</v>
      </c>
      <c r="H18" s="44" t="s">
        <v>60</v>
      </c>
      <c r="I18" s="572">
        <v>86</v>
      </c>
      <c r="J18" s="44" t="s">
        <v>60</v>
      </c>
      <c r="K18" s="399">
        <v>-31</v>
      </c>
      <c r="L18" s="44" t="s">
        <v>60</v>
      </c>
    </row>
    <row r="19" spans="1:13" ht="15" customHeight="1" thickBot="1">
      <c r="A19" s="52" t="s">
        <v>212</v>
      </c>
      <c r="B19" s="52"/>
      <c r="C19" s="570">
        <v>-326</v>
      </c>
      <c r="D19" s="43" t="s">
        <v>60</v>
      </c>
      <c r="E19" s="567">
        <v>-1115</v>
      </c>
      <c r="F19" s="44" t="s">
        <v>60</v>
      </c>
      <c r="G19" s="399">
        <v>-406</v>
      </c>
      <c r="H19" s="44" t="s">
        <v>60</v>
      </c>
      <c r="I19" s="399">
        <v>-7</v>
      </c>
      <c r="J19" s="44" t="s">
        <v>60</v>
      </c>
      <c r="K19" s="399">
        <v>-468</v>
      </c>
      <c r="L19" s="44" t="s">
        <v>60</v>
      </c>
    </row>
    <row r="20" spans="1:13" ht="12.75" customHeight="1">
      <c r="A20" s="687" t="s">
        <v>97</v>
      </c>
      <c r="B20" s="687"/>
      <c r="C20" s="568"/>
      <c r="D20" s="253"/>
      <c r="E20" s="571"/>
      <c r="F20" s="252"/>
      <c r="G20" s="252"/>
      <c r="H20" s="252"/>
      <c r="I20" s="252"/>
      <c r="J20" s="252"/>
      <c r="K20" s="252"/>
      <c r="L20" s="64"/>
    </row>
    <row r="21" spans="1:13" ht="13.15" customHeight="1">
      <c r="A21" s="416"/>
      <c r="B21" s="624" t="s">
        <v>337</v>
      </c>
      <c r="C21" s="568" t="s">
        <v>181</v>
      </c>
      <c r="D21" s="355" t="s">
        <v>60</v>
      </c>
      <c r="E21" s="571" t="s">
        <v>205</v>
      </c>
      <c r="F21" s="357" t="s">
        <v>60</v>
      </c>
      <c r="G21" s="571" t="s">
        <v>182</v>
      </c>
      <c r="H21" s="571" t="s">
        <v>60</v>
      </c>
      <c r="I21" s="571" t="s">
        <v>98</v>
      </c>
      <c r="J21" s="571" t="s">
        <v>60</v>
      </c>
      <c r="K21" s="571" t="s">
        <v>194</v>
      </c>
      <c r="L21" s="357" t="s">
        <v>60</v>
      </c>
      <c r="M21" s="623"/>
    </row>
    <row r="22" spans="1:13" s="7" customFormat="1" ht="13.15" customHeight="1">
      <c r="A22" s="46"/>
      <c r="B22" s="564" t="s">
        <v>213</v>
      </c>
      <c r="C22" s="568" t="s">
        <v>265</v>
      </c>
      <c r="D22" s="355" t="s">
        <v>60</v>
      </c>
      <c r="E22" s="571" t="s">
        <v>176</v>
      </c>
      <c r="F22" s="357" t="s">
        <v>60</v>
      </c>
      <c r="G22" s="571" t="s">
        <v>174</v>
      </c>
      <c r="H22" s="357" t="s">
        <v>60</v>
      </c>
      <c r="I22" s="571" t="s">
        <v>275</v>
      </c>
      <c r="J22" s="357" t="s">
        <v>60</v>
      </c>
      <c r="K22" s="571" t="s">
        <v>178</v>
      </c>
      <c r="L22" s="357" t="s">
        <v>60</v>
      </c>
      <c r="M22" s="623"/>
    </row>
    <row r="23" spans="1:13" s="7" customFormat="1" ht="13.15" customHeight="1">
      <c r="A23" s="46"/>
      <c r="B23" s="564" t="s">
        <v>214</v>
      </c>
      <c r="C23" s="568" t="s">
        <v>266</v>
      </c>
      <c r="D23" s="355" t="s">
        <v>60</v>
      </c>
      <c r="E23" s="571" t="s">
        <v>176</v>
      </c>
      <c r="F23" s="357" t="s">
        <v>60</v>
      </c>
      <c r="G23" s="571" t="s">
        <v>174</v>
      </c>
      <c r="H23" s="357" t="s">
        <v>60</v>
      </c>
      <c r="I23" s="571" t="s">
        <v>274</v>
      </c>
      <c r="J23" s="357" t="s">
        <v>60</v>
      </c>
      <c r="K23" s="571" t="s">
        <v>178</v>
      </c>
      <c r="L23" s="357" t="s">
        <v>60</v>
      </c>
      <c r="M23" s="623"/>
    </row>
    <row r="24" spans="1:13" ht="15" customHeight="1" thickBot="1">
      <c r="A24" s="51"/>
      <c r="B24" s="51" t="s">
        <v>231</v>
      </c>
      <c r="C24" s="569" t="s">
        <v>267</v>
      </c>
      <c r="D24" s="43" t="s">
        <v>60</v>
      </c>
      <c r="E24" s="572" t="s">
        <v>208</v>
      </c>
      <c r="F24" s="44" t="s">
        <v>60</v>
      </c>
      <c r="G24" s="572" t="s">
        <v>193</v>
      </c>
      <c r="H24" s="44" t="s">
        <v>60</v>
      </c>
      <c r="I24" s="572" t="s">
        <v>276</v>
      </c>
      <c r="J24" s="44" t="s">
        <v>60</v>
      </c>
      <c r="K24" s="572" t="s">
        <v>195</v>
      </c>
      <c r="L24" s="44" t="s">
        <v>60</v>
      </c>
    </row>
    <row r="25" spans="1:13" ht="14.1" customHeight="1">
      <c r="A25" s="54" t="s">
        <v>108</v>
      </c>
      <c r="C25" s="277"/>
      <c r="D25" s="272"/>
      <c r="E25" s="272"/>
      <c r="F25" s="272"/>
      <c r="G25" s="272"/>
      <c r="H25" s="252"/>
      <c r="I25" s="272"/>
      <c r="J25" s="252"/>
      <c r="K25" s="278"/>
      <c r="L25" s="53"/>
    </row>
    <row r="26" spans="1:13" ht="12" customHeight="1">
      <c r="A26" s="4" t="s">
        <v>263</v>
      </c>
      <c r="C26" s="568">
        <v>4575</v>
      </c>
      <c r="D26" s="6" t="s">
        <v>60</v>
      </c>
      <c r="E26" s="571">
        <v>5182</v>
      </c>
      <c r="F26" s="64" t="s">
        <v>60</v>
      </c>
      <c r="G26" s="571">
        <v>5187</v>
      </c>
      <c r="H26" s="64" t="s">
        <v>60</v>
      </c>
      <c r="I26" s="571">
        <v>5803</v>
      </c>
      <c r="J26" s="64" t="s">
        <v>60</v>
      </c>
      <c r="K26" s="571">
        <v>6498</v>
      </c>
      <c r="L26" s="232" t="s">
        <v>60</v>
      </c>
    </row>
    <row r="27" spans="1:13" ht="12" customHeight="1">
      <c r="A27" s="4" t="s">
        <v>235</v>
      </c>
      <c r="C27" s="355">
        <v>232</v>
      </c>
      <c r="D27" s="6" t="s">
        <v>60</v>
      </c>
      <c r="E27" s="571">
        <v>354</v>
      </c>
      <c r="F27" s="64" t="s">
        <v>60</v>
      </c>
      <c r="G27" s="571">
        <v>523</v>
      </c>
      <c r="H27" s="64" t="s">
        <v>60</v>
      </c>
      <c r="I27" s="571">
        <v>415</v>
      </c>
      <c r="J27" s="64" t="s">
        <v>60</v>
      </c>
      <c r="K27" s="571">
        <v>1317</v>
      </c>
      <c r="L27" s="232" t="s">
        <v>60</v>
      </c>
    </row>
    <row r="28" spans="1:13" ht="12" customHeight="1">
      <c r="A28" s="4" t="s">
        <v>215</v>
      </c>
      <c r="C28" s="355">
        <v>417</v>
      </c>
      <c r="D28" s="6" t="s">
        <v>60</v>
      </c>
      <c r="E28" s="571">
        <v>510</v>
      </c>
      <c r="F28" s="64" t="s">
        <v>60</v>
      </c>
      <c r="G28" s="571">
        <v>422</v>
      </c>
      <c r="H28" s="64" t="s">
        <v>60</v>
      </c>
      <c r="I28" s="571">
        <v>272</v>
      </c>
      <c r="J28" s="64" t="s">
        <v>60</v>
      </c>
      <c r="K28" s="571">
        <v>314</v>
      </c>
      <c r="L28" s="232" t="s">
        <v>60</v>
      </c>
    </row>
    <row r="29" spans="1:13" ht="22.5" customHeight="1">
      <c r="A29" s="683" t="s">
        <v>236</v>
      </c>
      <c r="B29" s="683"/>
      <c r="C29" s="253">
        <v>3</v>
      </c>
      <c r="D29" s="6" t="s">
        <v>60</v>
      </c>
      <c r="E29" s="252">
        <v>42</v>
      </c>
      <c r="F29" s="64" t="s">
        <v>60</v>
      </c>
      <c r="G29" s="398">
        <v>-4</v>
      </c>
      <c r="H29" s="64" t="s">
        <v>60</v>
      </c>
      <c r="I29" s="252">
        <v>11</v>
      </c>
      <c r="J29" s="64" t="s">
        <v>60</v>
      </c>
      <c r="K29" s="252">
        <v>51</v>
      </c>
      <c r="L29" s="232" t="s">
        <v>60</v>
      </c>
    </row>
    <row r="30" spans="1:13" ht="12" customHeight="1">
      <c r="A30" s="4" t="s">
        <v>109</v>
      </c>
      <c r="C30" s="279"/>
      <c r="D30" s="6"/>
      <c r="E30" s="280"/>
      <c r="F30" s="64"/>
      <c r="G30" s="280"/>
      <c r="H30" s="64"/>
      <c r="I30" s="280"/>
      <c r="J30" s="64"/>
      <c r="K30" s="280"/>
      <c r="L30" s="53"/>
    </row>
    <row r="31" spans="1:13" ht="12" customHeight="1">
      <c r="B31" s="4" t="s">
        <v>110</v>
      </c>
      <c r="C31" s="282" t="s">
        <v>98</v>
      </c>
      <c r="D31" s="6" t="s">
        <v>60</v>
      </c>
      <c r="E31" s="409" t="s">
        <v>98</v>
      </c>
      <c r="F31" s="64" t="s">
        <v>60</v>
      </c>
      <c r="G31" s="409" t="s">
        <v>98</v>
      </c>
      <c r="H31" s="64" t="s">
        <v>60</v>
      </c>
      <c r="I31" s="409" t="s">
        <v>98</v>
      </c>
      <c r="J31" s="64" t="s">
        <v>60</v>
      </c>
      <c r="K31" s="409" t="s">
        <v>98</v>
      </c>
      <c r="L31" s="232" t="s">
        <v>60</v>
      </c>
    </row>
    <row r="32" spans="1:13" ht="12" customHeight="1">
      <c r="B32" s="4" t="s">
        <v>111</v>
      </c>
      <c r="C32" s="282" t="s">
        <v>98</v>
      </c>
      <c r="D32" s="6" t="s">
        <v>60</v>
      </c>
      <c r="E32" s="409" t="s">
        <v>98</v>
      </c>
      <c r="F32" s="64" t="s">
        <v>60</v>
      </c>
      <c r="G32" s="409" t="s">
        <v>98</v>
      </c>
      <c r="H32" s="64" t="s">
        <v>60</v>
      </c>
      <c r="I32" s="409" t="s">
        <v>98</v>
      </c>
      <c r="J32" s="64" t="s">
        <v>60</v>
      </c>
      <c r="K32" s="409" t="s">
        <v>98</v>
      </c>
      <c r="L32" s="232" t="s">
        <v>60</v>
      </c>
    </row>
    <row r="33" spans="1:27" ht="12" customHeight="1">
      <c r="A33" s="4" t="s">
        <v>112</v>
      </c>
      <c r="C33" s="285"/>
      <c r="D33" s="6"/>
      <c r="E33" s="573"/>
      <c r="F33" s="64"/>
      <c r="G33" s="573"/>
      <c r="H33" s="64"/>
      <c r="I33" s="573"/>
      <c r="J33" s="64"/>
      <c r="K33" s="573"/>
      <c r="L33" s="232"/>
    </row>
    <row r="34" spans="1:27" ht="12" customHeight="1">
      <c r="B34" s="4" t="s">
        <v>113</v>
      </c>
      <c r="C34" s="286" t="s">
        <v>268</v>
      </c>
      <c r="D34" s="6" t="s">
        <v>60</v>
      </c>
      <c r="E34" s="574" t="s">
        <v>114</v>
      </c>
      <c r="F34" s="64" t="s">
        <v>60</v>
      </c>
      <c r="G34" s="574" t="s">
        <v>196</v>
      </c>
      <c r="H34" s="64" t="s">
        <v>60</v>
      </c>
      <c r="I34" s="574" t="s">
        <v>277</v>
      </c>
      <c r="J34" s="64" t="s">
        <v>60</v>
      </c>
      <c r="K34" s="574" t="s">
        <v>114</v>
      </c>
      <c r="L34" s="232" t="s">
        <v>60</v>
      </c>
    </row>
    <row r="35" spans="1:27" ht="12" customHeight="1">
      <c r="B35" s="4" t="s">
        <v>115</v>
      </c>
      <c r="C35" s="286" t="s">
        <v>116</v>
      </c>
      <c r="D35" s="6" t="s">
        <v>60</v>
      </c>
      <c r="E35" s="574" t="s">
        <v>116</v>
      </c>
      <c r="F35" s="64" t="s">
        <v>60</v>
      </c>
      <c r="G35" s="574" t="s">
        <v>116</v>
      </c>
      <c r="H35" s="64" t="s">
        <v>60</v>
      </c>
      <c r="I35" s="574" t="s">
        <v>116</v>
      </c>
      <c r="J35" s="64" t="s">
        <v>60</v>
      </c>
      <c r="K35" s="574" t="s">
        <v>117</v>
      </c>
      <c r="L35" s="232" t="s">
        <v>60</v>
      </c>
    </row>
    <row r="36" spans="1:27" ht="13.5" customHeight="1" thickBot="1">
      <c r="A36" s="45"/>
      <c r="B36" s="45" t="s">
        <v>118</v>
      </c>
      <c r="C36" s="288" t="s">
        <v>119</v>
      </c>
      <c r="D36" s="43" t="s">
        <v>60</v>
      </c>
      <c r="E36" s="575" t="s">
        <v>119</v>
      </c>
      <c r="F36" s="44" t="s">
        <v>60</v>
      </c>
      <c r="G36" s="575" t="s">
        <v>119</v>
      </c>
      <c r="H36" s="44" t="s">
        <v>60</v>
      </c>
      <c r="I36" s="575" t="s">
        <v>119</v>
      </c>
      <c r="J36" s="44" t="s">
        <v>60</v>
      </c>
      <c r="K36" s="575" t="s">
        <v>119</v>
      </c>
      <c r="L36" s="233" t="s">
        <v>60</v>
      </c>
    </row>
    <row r="37" spans="1:27" ht="14.1" customHeight="1">
      <c r="A37" s="54" t="s">
        <v>120</v>
      </c>
      <c r="C37" s="283"/>
      <c r="D37" s="283"/>
      <c r="E37" s="284"/>
      <c r="F37" s="280"/>
      <c r="G37" s="284"/>
      <c r="H37" s="281"/>
      <c r="I37" s="284"/>
      <c r="J37" s="281"/>
      <c r="K37" s="284"/>
      <c r="L37" s="53"/>
    </row>
    <row r="38" spans="1:27" ht="12" customHeight="1">
      <c r="A38" s="54" t="s">
        <v>121</v>
      </c>
      <c r="C38" s="283"/>
      <c r="D38" s="283"/>
      <c r="E38" s="284"/>
      <c r="F38" s="291"/>
      <c r="G38" s="284"/>
      <c r="H38" s="291"/>
      <c r="I38" s="284"/>
      <c r="J38" s="291"/>
      <c r="K38" s="284"/>
      <c r="L38" s="53"/>
    </row>
    <row r="39" spans="1:27" ht="12" customHeight="1">
      <c r="B39" s="4" t="s">
        <v>100</v>
      </c>
      <c r="C39" s="290" t="s">
        <v>126</v>
      </c>
      <c r="D39" s="6" t="s">
        <v>60</v>
      </c>
      <c r="E39" s="287" t="s">
        <v>197</v>
      </c>
      <c r="F39" s="64" t="s">
        <v>60</v>
      </c>
      <c r="G39" s="287" t="s">
        <v>200</v>
      </c>
      <c r="H39" s="64" t="s">
        <v>60</v>
      </c>
      <c r="I39" s="287" t="s">
        <v>278</v>
      </c>
      <c r="J39" s="64" t="s">
        <v>60</v>
      </c>
      <c r="K39" s="287" t="s">
        <v>122</v>
      </c>
      <c r="L39" s="232" t="s">
        <v>60</v>
      </c>
    </row>
    <row r="40" spans="1:27" ht="12" customHeight="1">
      <c r="B40" s="4" t="s">
        <v>102</v>
      </c>
      <c r="C40" s="290" t="s">
        <v>269</v>
      </c>
      <c r="D40" s="6" t="s">
        <v>60</v>
      </c>
      <c r="E40" s="287" t="s">
        <v>191</v>
      </c>
      <c r="F40" s="64" t="s">
        <v>60</v>
      </c>
      <c r="G40" s="287" t="s">
        <v>201</v>
      </c>
      <c r="H40" s="64" t="s">
        <v>60</v>
      </c>
      <c r="I40" s="287" t="s">
        <v>279</v>
      </c>
      <c r="J40" s="64" t="s">
        <v>60</v>
      </c>
      <c r="K40" s="287" t="s">
        <v>123</v>
      </c>
      <c r="L40" s="232" t="s">
        <v>60</v>
      </c>
    </row>
    <row r="41" spans="1:27" ht="12" customHeight="1">
      <c r="B41" s="4" t="s">
        <v>124</v>
      </c>
      <c r="C41" s="290" t="s">
        <v>270</v>
      </c>
      <c r="D41" s="6" t="s">
        <v>60</v>
      </c>
      <c r="E41" s="287" t="s">
        <v>198</v>
      </c>
      <c r="F41" s="64" t="s">
        <v>60</v>
      </c>
      <c r="G41" s="287" t="s">
        <v>202</v>
      </c>
      <c r="H41" s="64" t="s">
        <v>60</v>
      </c>
      <c r="I41" s="287" t="s">
        <v>280</v>
      </c>
      <c r="J41" s="64" t="s">
        <v>60</v>
      </c>
      <c r="K41" s="287" t="s">
        <v>125</v>
      </c>
      <c r="L41" s="232" t="s">
        <v>60</v>
      </c>
    </row>
    <row r="42" spans="1:27" ht="12" customHeight="1">
      <c r="A42" s="54" t="s">
        <v>127</v>
      </c>
      <c r="C42" s="283"/>
      <c r="D42" s="6"/>
      <c r="E42" s="284"/>
      <c r="F42" s="64"/>
      <c r="G42" s="284"/>
      <c r="H42" s="64"/>
      <c r="I42" s="284"/>
      <c r="J42" s="64"/>
      <c r="K42" s="284"/>
      <c r="L42" s="53"/>
    </row>
    <row r="43" spans="1:27" ht="12" customHeight="1">
      <c r="B43" s="4" t="s">
        <v>100</v>
      </c>
      <c r="C43" s="290" t="s">
        <v>128</v>
      </c>
      <c r="D43" s="6" t="s">
        <v>60</v>
      </c>
      <c r="E43" s="287" t="s">
        <v>184</v>
      </c>
      <c r="F43" s="64" t="s">
        <v>60</v>
      </c>
      <c r="G43" s="287" t="s">
        <v>129</v>
      </c>
      <c r="H43" s="64" t="s">
        <v>60</v>
      </c>
      <c r="I43" s="287" t="s">
        <v>281</v>
      </c>
      <c r="J43" s="64" t="s">
        <v>60</v>
      </c>
      <c r="K43" s="287" t="s">
        <v>101</v>
      </c>
      <c r="L43" s="232" t="s">
        <v>60</v>
      </c>
      <c r="P43" s="680"/>
      <c r="Q43" s="680"/>
      <c r="R43" s="680"/>
      <c r="S43" s="680"/>
      <c r="T43" s="680"/>
      <c r="U43" s="680"/>
      <c r="V43" s="680"/>
      <c r="W43" s="680"/>
      <c r="X43" s="680"/>
      <c r="Y43" s="680"/>
      <c r="Z43" s="680"/>
      <c r="AA43" s="680"/>
    </row>
    <row r="44" spans="1:27" ht="12" customHeight="1">
      <c r="B44" s="4" t="s">
        <v>102</v>
      </c>
      <c r="C44" s="290" t="s">
        <v>253</v>
      </c>
      <c r="D44" s="6" t="s">
        <v>60</v>
      </c>
      <c r="E44" s="287" t="s">
        <v>185</v>
      </c>
      <c r="F44" s="64" t="s">
        <v>60</v>
      </c>
      <c r="G44" s="287" t="s">
        <v>192</v>
      </c>
      <c r="H44" s="64" t="s">
        <v>60</v>
      </c>
      <c r="I44" s="287" t="s">
        <v>282</v>
      </c>
      <c r="J44" s="64" t="s">
        <v>60</v>
      </c>
      <c r="K44" s="287" t="s">
        <v>103</v>
      </c>
      <c r="L44" s="232" t="s">
        <v>60</v>
      </c>
    </row>
    <row r="45" spans="1:27" ht="14.25" customHeight="1" thickBot="1">
      <c r="A45" s="45"/>
      <c r="B45" s="45" t="s">
        <v>124</v>
      </c>
      <c r="C45" s="292" t="s">
        <v>271</v>
      </c>
      <c r="D45" s="6" t="s">
        <v>60</v>
      </c>
      <c r="E45" s="289" t="s">
        <v>199</v>
      </c>
      <c r="F45" s="44" t="s">
        <v>60</v>
      </c>
      <c r="G45" s="289" t="s">
        <v>203</v>
      </c>
      <c r="H45" s="44" t="s">
        <v>60</v>
      </c>
      <c r="I45" s="289" t="s">
        <v>283</v>
      </c>
      <c r="J45" s="44" t="s">
        <v>60</v>
      </c>
      <c r="K45" s="289" t="s">
        <v>129</v>
      </c>
      <c r="L45" s="233" t="s">
        <v>60</v>
      </c>
    </row>
    <row r="46" spans="1:27">
      <c r="A46" s="55" t="s">
        <v>87</v>
      </c>
      <c r="B46" s="56"/>
      <c r="C46" s="293"/>
      <c r="D46" s="294"/>
      <c r="E46" s="576"/>
      <c r="F46" s="397"/>
      <c r="G46" s="576"/>
      <c r="H46" s="397"/>
      <c r="I46" s="576"/>
      <c r="J46" s="397"/>
      <c r="K46" s="576"/>
      <c r="L46" s="57"/>
    </row>
    <row r="47" spans="1:27" ht="12.75" customHeight="1">
      <c r="A47" s="58" t="s">
        <v>130</v>
      </c>
      <c r="B47" s="58"/>
      <c r="C47" s="355">
        <v>2388</v>
      </c>
      <c r="D47" s="355"/>
      <c r="E47" s="571">
        <v>2420</v>
      </c>
      <c r="F47" s="357"/>
      <c r="G47" s="571">
        <v>2398</v>
      </c>
      <c r="H47" s="357"/>
      <c r="I47" s="571">
        <v>2373</v>
      </c>
      <c r="J47" s="357"/>
      <c r="K47" s="571">
        <v>2194</v>
      </c>
      <c r="L47" s="212"/>
      <c r="O47" s="234"/>
    </row>
    <row r="48" spans="1:27" ht="12.75" thickBot="1">
      <c r="A48" s="45" t="s">
        <v>131</v>
      </c>
      <c r="B48" s="45"/>
      <c r="C48" s="292" t="s">
        <v>272</v>
      </c>
      <c r="D48" s="400" t="s">
        <v>60</v>
      </c>
      <c r="E48" s="289" t="s">
        <v>273</v>
      </c>
      <c r="F48" s="213" t="s">
        <v>60</v>
      </c>
      <c r="G48" s="289" t="s">
        <v>204</v>
      </c>
      <c r="H48" s="213" t="s">
        <v>60</v>
      </c>
      <c r="I48" s="289" t="s">
        <v>284</v>
      </c>
      <c r="J48" s="213" t="s">
        <v>60</v>
      </c>
      <c r="K48" s="289" t="s">
        <v>132</v>
      </c>
      <c r="L48" s="213" t="s">
        <v>60</v>
      </c>
    </row>
    <row r="49" spans="1:12" ht="27" customHeight="1">
      <c r="A49" s="419" t="s">
        <v>2</v>
      </c>
      <c r="B49" s="682" t="s">
        <v>264</v>
      </c>
      <c r="C49" s="682"/>
      <c r="D49" s="682"/>
      <c r="E49" s="682"/>
      <c r="F49" s="682"/>
      <c r="G49" s="682"/>
      <c r="H49" s="682"/>
      <c r="I49" s="682"/>
      <c r="J49" s="682"/>
      <c r="K49" s="682"/>
      <c r="L49" s="682"/>
    </row>
    <row r="50" spans="1:12" ht="49.5" customHeight="1">
      <c r="A50" s="419" t="s">
        <v>3</v>
      </c>
      <c r="B50" s="681" t="s">
        <v>339</v>
      </c>
      <c r="C50" s="681"/>
      <c r="D50" s="681"/>
      <c r="E50" s="681"/>
      <c r="F50" s="681"/>
      <c r="G50" s="681"/>
      <c r="H50" s="681"/>
      <c r="I50" s="681"/>
      <c r="J50" s="681"/>
      <c r="K50" s="681"/>
      <c r="L50" s="681"/>
    </row>
    <row r="51" spans="1:12" ht="12" customHeight="1">
      <c r="A51" s="419" t="s">
        <v>9</v>
      </c>
      <c r="B51" s="681" t="s">
        <v>344</v>
      </c>
      <c r="C51" s="681"/>
      <c r="D51" s="681"/>
      <c r="E51" s="681"/>
      <c r="F51" s="681"/>
      <c r="G51" s="681"/>
      <c r="H51" s="681"/>
      <c r="I51" s="681"/>
      <c r="J51" s="681"/>
      <c r="K51" s="681"/>
      <c r="L51" s="681"/>
    </row>
    <row r="52" spans="1:12" ht="12" customHeight="1">
      <c r="A52" s="419" t="s">
        <v>14</v>
      </c>
      <c r="B52" s="681" t="s">
        <v>216</v>
      </c>
      <c r="C52" s="681"/>
      <c r="D52" s="681"/>
      <c r="E52" s="681"/>
      <c r="F52" s="681"/>
      <c r="G52" s="681"/>
      <c r="H52" s="681"/>
      <c r="I52" s="681"/>
      <c r="J52" s="681"/>
      <c r="K52" s="681"/>
      <c r="L52" s="681"/>
    </row>
  </sheetData>
  <mergeCells count="10">
    <mergeCell ref="A29:B29"/>
    <mergeCell ref="A13:B13"/>
    <mergeCell ref="A14:B14"/>
    <mergeCell ref="A16:B16"/>
    <mergeCell ref="A20:B20"/>
    <mergeCell ref="P43:AA43"/>
    <mergeCell ref="B51:L51"/>
    <mergeCell ref="B52:L52"/>
    <mergeCell ref="B50:L50"/>
    <mergeCell ref="B49:L49"/>
  </mergeCells>
  <phoneticPr fontId="29" type="noConversion"/>
  <printOptions horizontalCentered="1"/>
  <pageMargins left="0.70866141732283472" right="0.70866141732283472" top="0.74803149606299213" bottom="0.74803149606299213" header="0.31496062992125984" footer="0.31496062992125984"/>
  <pageSetup scale="84" orientation="portrait" r:id="rId1"/>
  <headerFooter alignWithMargins="0">
    <oddFooter>&amp;C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N54"/>
  <sheetViews>
    <sheetView showGridLines="0" view="pageBreakPreview" topLeftCell="A25" zoomScale="145" zoomScaleNormal="100" zoomScaleSheetLayoutView="145" workbookViewId="0">
      <selection activeCell="N31" sqref="N31"/>
    </sheetView>
  </sheetViews>
  <sheetFormatPr defaultColWidth="9.140625" defaultRowHeight="12" customHeight="1"/>
  <cols>
    <col min="1" max="1" width="2.42578125" style="77" customWidth="1"/>
    <col min="2" max="2" width="51.85546875" style="77" customWidth="1"/>
    <col min="3" max="3" width="10.140625" style="78" customWidth="1"/>
    <col min="4" max="4" width="2.7109375" style="78" bestFit="1" customWidth="1"/>
    <col min="5" max="5" width="10.140625" style="41" customWidth="1"/>
    <col min="6" max="6" width="2" style="41" customWidth="1"/>
    <col min="7" max="7" width="10.140625" style="41" customWidth="1"/>
    <col min="8" max="8" width="2" style="41" customWidth="1"/>
    <col min="9" max="9" width="10.140625" style="41" customWidth="1"/>
    <col min="10" max="10" width="3.140625" style="41" customWidth="1"/>
    <col min="11" max="11" width="10.140625" style="41" customWidth="1"/>
    <col min="12" max="12" width="2" style="41" customWidth="1"/>
    <col min="13" max="16384" width="9.140625" style="60"/>
  </cols>
  <sheetData>
    <row r="1" spans="1:14" ht="12" customHeight="1">
      <c r="A1" s="1" t="s">
        <v>0</v>
      </c>
      <c r="B1" s="2"/>
      <c r="C1" s="59"/>
      <c r="D1" s="59"/>
      <c r="E1" s="59"/>
      <c r="F1" s="59"/>
      <c r="G1" s="59"/>
      <c r="H1" s="59"/>
      <c r="I1" s="59"/>
      <c r="J1" s="59"/>
      <c r="K1" s="59"/>
      <c r="L1" s="2"/>
    </row>
    <row r="2" spans="1:14" ht="12" customHeight="1">
      <c r="A2" s="217" t="s">
        <v>86</v>
      </c>
      <c r="B2" s="61"/>
      <c r="C2" s="62"/>
      <c r="D2" s="62"/>
      <c r="E2" s="63"/>
      <c r="F2" s="63"/>
      <c r="G2" s="64"/>
      <c r="H2" s="64"/>
      <c r="I2" s="64"/>
      <c r="J2" s="64"/>
      <c r="K2" s="64"/>
      <c r="L2" s="49"/>
    </row>
    <row r="3" spans="1:14" ht="12" customHeight="1">
      <c r="A3" s="54" t="s">
        <v>55</v>
      </c>
      <c r="B3" s="65"/>
      <c r="C3" s="62"/>
      <c r="D3" s="62"/>
      <c r="E3" s="63"/>
      <c r="F3" s="63"/>
      <c r="G3" s="64"/>
      <c r="H3" s="64"/>
      <c r="I3" s="64"/>
      <c r="J3" s="64"/>
      <c r="K3" s="64"/>
      <c r="L3" s="64"/>
    </row>
    <row r="4" spans="1:14" s="66" customFormat="1" ht="12" customHeight="1">
      <c r="A4" s="75"/>
      <c r="B4" s="423"/>
      <c r="C4" s="424"/>
      <c r="D4" s="424"/>
      <c r="E4" s="422"/>
      <c r="F4" s="422"/>
      <c r="G4" s="64"/>
      <c r="H4" s="64"/>
      <c r="I4" s="64"/>
      <c r="J4" s="64"/>
      <c r="K4" s="64"/>
      <c r="L4" s="64"/>
    </row>
    <row r="5" spans="1:14" s="66" customFormat="1" ht="12.75" customHeight="1" thickBot="1">
      <c r="A5" s="689" t="s">
        <v>87</v>
      </c>
      <c r="B5" s="689"/>
      <c r="C5" s="530">
        <v>2021</v>
      </c>
      <c r="D5" s="531"/>
      <c r="E5" s="532" t="s">
        <v>244</v>
      </c>
      <c r="F5" s="533"/>
      <c r="G5" s="532" t="s">
        <v>173</v>
      </c>
      <c r="H5" s="534" t="s">
        <v>11</v>
      </c>
      <c r="I5" s="532" t="s">
        <v>4</v>
      </c>
      <c r="J5" s="580" t="s">
        <v>285</v>
      </c>
      <c r="K5" s="532" t="s">
        <v>5</v>
      </c>
      <c r="L5" s="534" t="s">
        <v>11</v>
      </c>
    </row>
    <row r="6" spans="1:14" ht="12.75" hidden="1" customHeight="1">
      <c r="A6" s="67"/>
      <c r="B6" s="67"/>
      <c r="C6" s="231"/>
      <c r="D6" s="68"/>
      <c r="E6" s="69"/>
      <c r="F6" s="68"/>
      <c r="G6" s="16" t="s">
        <v>133</v>
      </c>
      <c r="H6" s="16"/>
      <c r="I6" s="16" t="s">
        <v>133</v>
      </c>
      <c r="J6" s="16"/>
      <c r="K6" s="69"/>
      <c r="L6" s="69"/>
      <c r="M6" s="66"/>
      <c r="N6" s="66"/>
    </row>
    <row r="7" spans="1:14" ht="12.6" customHeight="1">
      <c r="A7" s="65" t="s">
        <v>57</v>
      </c>
      <c r="B7" s="65"/>
      <c r="C7" s="6"/>
      <c r="D7" s="70"/>
      <c r="E7" s="230"/>
      <c r="F7" s="70"/>
      <c r="G7" s="70"/>
      <c r="H7" s="70"/>
      <c r="I7" s="71"/>
      <c r="J7" s="71"/>
      <c r="K7" s="71"/>
      <c r="L7" s="71"/>
      <c r="M7" s="66"/>
      <c r="N7" s="66"/>
    </row>
    <row r="8" spans="1:14" ht="12.6" customHeight="1">
      <c r="A8" s="690" t="s">
        <v>59</v>
      </c>
      <c r="B8" s="690"/>
      <c r="C8" s="355">
        <v>1675</v>
      </c>
      <c r="D8" s="253" t="s">
        <v>60</v>
      </c>
      <c r="E8" s="357">
        <v>1779</v>
      </c>
      <c r="F8" s="357" t="s">
        <v>60</v>
      </c>
      <c r="G8" s="357">
        <v>2578</v>
      </c>
      <c r="H8" s="357" t="s">
        <v>60</v>
      </c>
      <c r="I8" s="357">
        <v>3187</v>
      </c>
      <c r="J8" s="357" t="s">
        <v>60</v>
      </c>
      <c r="K8" s="357">
        <v>2988</v>
      </c>
      <c r="L8" s="64" t="s">
        <v>60</v>
      </c>
      <c r="M8" s="66"/>
      <c r="N8" s="66"/>
    </row>
    <row r="9" spans="1:14" ht="12.6" customHeight="1">
      <c r="A9" s="219" t="s">
        <v>61</v>
      </c>
      <c r="B9" s="219"/>
      <c r="C9" s="355">
        <v>269</v>
      </c>
      <c r="D9" s="253"/>
      <c r="E9" s="357">
        <v>294</v>
      </c>
      <c r="F9" s="357"/>
      <c r="G9" s="357">
        <v>1844</v>
      </c>
      <c r="H9" s="357"/>
      <c r="I9" s="357">
        <v>1575</v>
      </c>
      <c r="J9" s="357"/>
      <c r="K9" s="357">
        <v>1174</v>
      </c>
      <c r="L9" s="64"/>
      <c r="M9" s="66"/>
    </row>
    <row r="10" spans="1:14" ht="12.6" customHeight="1">
      <c r="A10" s="219" t="s">
        <v>62</v>
      </c>
      <c r="B10" s="219"/>
      <c r="C10" s="355">
        <v>55</v>
      </c>
      <c r="D10" s="253"/>
      <c r="E10" s="357">
        <v>61</v>
      </c>
      <c r="F10" s="357"/>
      <c r="G10" s="357">
        <v>2485</v>
      </c>
      <c r="H10" s="357"/>
      <c r="I10" s="357">
        <v>2617</v>
      </c>
      <c r="J10" s="357"/>
      <c r="K10" s="357">
        <v>2460</v>
      </c>
      <c r="L10" s="237"/>
      <c r="M10" s="66"/>
    </row>
    <row r="11" spans="1:14" ht="12.6" customHeight="1">
      <c r="A11" s="219" t="s">
        <v>63</v>
      </c>
      <c r="B11" s="219"/>
      <c r="C11" s="355">
        <v>3242</v>
      </c>
      <c r="D11" s="253"/>
      <c r="E11" s="357">
        <v>3650</v>
      </c>
      <c r="F11" s="357"/>
      <c r="G11" s="357">
        <v>4599</v>
      </c>
      <c r="H11" s="357"/>
      <c r="I11" s="357">
        <v>4402</v>
      </c>
      <c r="J11" s="357"/>
      <c r="K11" s="357">
        <v>3429</v>
      </c>
      <c r="L11" s="64"/>
      <c r="M11" s="66"/>
    </row>
    <row r="12" spans="1:14" ht="12.6" customHeight="1">
      <c r="A12" s="219" t="s">
        <v>64</v>
      </c>
      <c r="B12" s="219"/>
      <c r="C12" s="355">
        <v>76</v>
      </c>
      <c r="D12" s="253"/>
      <c r="E12" s="357">
        <v>227</v>
      </c>
      <c r="F12" s="357"/>
      <c r="G12" s="357">
        <v>195</v>
      </c>
      <c r="H12" s="357"/>
      <c r="I12" s="357">
        <v>210</v>
      </c>
      <c r="J12" s="357"/>
      <c r="K12" s="357">
        <v>415</v>
      </c>
      <c r="L12" s="64"/>
      <c r="M12" s="66"/>
    </row>
    <row r="13" spans="1:14" ht="12.6" customHeight="1">
      <c r="A13" s="219" t="s">
        <v>65</v>
      </c>
      <c r="B13" s="219"/>
      <c r="C13" s="355">
        <v>164</v>
      </c>
      <c r="D13" s="253"/>
      <c r="E13" s="357">
        <v>218</v>
      </c>
      <c r="F13" s="357"/>
      <c r="G13" s="357">
        <v>473</v>
      </c>
      <c r="H13" s="357"/>
      <c r="I13" s="357">
        <v>357</v>
      </c>
      <c r="J13" s="357"/>
      <c r="K13" s="357">
        <v>427</v>
      </c>
      <c r="L13" s="64"/>
      <c r="M13" s="66"/>
    </row>
    <row r="14" spans="1:14" ht="12.6" customHeight="1">
      <c r="A14" s="219" t="s">
        <v>66</v>
      </c>
      <c r="B14" s="219"/>
      <c r="C14" s="273">
        <v>0</v>
      </c>
      <c r="D14" s="274"/>
      <c r="E14" s="357">
        <v>10417</v>
      </c>
      <c r="F14" s="357"/>
      <c r="G14" s="357">
        <v>1309</v>
      </c>
      <c r="H14" s="357"/>
      <c r="I14" s="268">
        <v>0</v>
      </c>
      <c r="J14" s="357"/>
      <c r="K14" s="357">
        <v>4150</v>
      </c>
      <c r="L14" s="396"/>
      <c r="M14" s="66"/>
    </row>
    <row r="15" spans="1:14" ht="12.6" customHeight="1">
      <c r="A15" s="72" t="s">
        <v>67</v>
      </c>
      <c r="B15" s="72"/>
      <c r="C15" s="354">
        <f>SUM(C8:C14)</f>
        <v>5481</v>
      </c>
      <c r="D15" s="255"/>
      <c r="E15" s="351">
        <f>SUM(E8:E14)</f>
        <v>16646</v>
      </c>
      <c r="F15" s="351"/>
      <c r="G15" s="351">
        <f>SUM(G8:G14)</f>
        <v>13483</v>
      </c>
      <c r="H15" s="351"/>
      <c r="I15" s="351">
        <f>SUM(I8:I14)</f>
        <v>12348</v>
      </c>
      <c r="J15" s="351"/>
      <c r="K15" s="351">
        <f>SUM(K8:K14)</f>
        <v>15043</v>
      </c>
      <c r="L15" s="227"/>
      <c r="M15" s="66"/>
    </row>
    <row r="16" spans="1:14" ht="12.6" customHeight="1">
      <c r="A16" s="218"/>
      <c r="B16" s="218"/>
      <c r="C16" s="355"/>
      <c r="D16" s="253"/>
      <c r="E16" s="357"/>
      <c r="F16" s="357"/>
      <c r="G16" s="357"/>
      <c r="H16" s="357"/>
      <c r="I16" s="357"/>
      <c r="J16" s="357"/>
      <c r="K16" s="357"/>
      <c r="L16" s="64"/>
    </row>
    <row r="17" spans="1:12" ht="13.9" customHeight="1">
      <c r="A17" s="219" t="s">
        <v>68</v>
      </c>
      <c r="B17" s="219"/>
      <c r="C17" s="355">
        <v>837</v>
      </c>
      <c r="D17" s="253"/>
      <c r="E17" s="357">
        <v>668</v>
      </c>
      <c r="F17" s="357"/>
      <c r="G17" s="357">
        <v>1781</v>
      </c>
      <c r="H17" s="357"/>
      <c r="I17" s="357">
        <v>1557</v>
      </c>
      <c r="J17" s="357"/>
      <c r="K17" s="357">
        <v>1696</v>
      </c>
      <c r="L17" s="64"/>
    </row>
    <row r="18" spans="1:12" ht="12.6" customHeight="1">
      <c r="A18" s="219" t="s">
        <v>69</v>
      </c>
      <c r="B18" s="219"/>
      <c r="C18" s="355">
        <v>4129</v>
      </c>
      <c r="D18" s="253"/>
      <c r="E18" s="357">
        <v>4396</v>
      </c>
      <c r="F18" s="357"/>
      <c r="G18" s="357">
        <v>4616</v>
      </c>
      <c r="H18" s="357"/>
      <c r="I18" s="357">
        <v>4519</v>
      </c>
      <c r="J18" s="357"/>
      <c r="K18" s="357">
        <v>3581</v>
      </c>
      <c r="L18" s="64"/>
    </row>
    <row r="19" spans="1:12" ht="12.6" customHeight="1">
      <c r="A19" s="219" t="s">
        <v>6</v>
      </c>
      <c r="B19" s="219"/>
      <c r="C19" s="273">
        <v>0</v>
      </c>
      <c r="D19" s="253"/>
      <c r="E19" s="268">
        <v>0</v>
      </c>
      <c r="F19" s="357"/>
      <c r="G19" s="357">
        <v>1936</v>
      </c>
      <c r="H19" s="357"/>
      <c r="I19" s="357">
        <v>1948</v>
      </c>
      <c r="J19" s="357"/>
      <c r="K19" s="357">
        <v>2042</v>
      </c>
      <c r="L19" s="64"/>
    </row>
    <row r="20" spans="1:12" ht="12" customHeight="1">
      <c r="A20" s="219" t="s">
        <v>70</v>
      </c>
      <c r="B20" s="219"/>
      <c r="C20" s="355">
        <v>250</v>
      </c>
      <c r="D20" s="253"/>
      <c r="E20" s="357">
        <v>111</v>
      </c>
      <c r="F20" s="357"/>
      <c r="G20" s="357">
        <v>546</v>
      </c>
      <c r="H20" s="357"/>
      <c r="I20" s="357">
        <v>746</v>
      </c>
      <c r="J20" s="357"/>
      <c r="K20" s="357">
        <v>595</v>
      </c>
      <c r="L20" s="64"/>
    </row>
    <row r="21" spans="1:12" ht="24.6" customHeight="1">
      <c r="A21" s="694" t="s">
        <v>351</v>
      </c>
      <c r="B21" s="694"/>
      <c r="C21" s="273">
        <v>0</v>
      </c>
      <c r="D21" s="253"/>
      <c r="E21" s="268">
        <v>0</v>
      </c>
      <c r="F21" s="357"/>
      <c r="G21" s="357">
        <v>1059</v>
      </c>
      <c r="H21" s="357"/>
      <c r="I21" s="357">
        <v>2211</v>
      </c>
      <c r="J21" s="357"/>
      <c r="K21" s="357">
        <v>491</v>
      </c>
      <c r="L21" s="64"/>
    </row>
    <row r="22" spans="1:12" ht="12.6" customHeight="1">
      <c r="A22" s="219" t="s">
        <v>64</v>
      </c>
      <c r="B22" s="219"/>
      <c r="C22" s="355">
        <v>1680</v>
      </c>
      <c r="D22" s="253"/>
      <c r="E22" s="357">
        <v>912</v>
      </c>
      <c r="F22" s="357"/>
      <c r="G22" s="357">
        <v>989</v>
      </c>
      <c r="H22" s="357"/>
      <c r="I22" s="357">
        <v>1030</v>
      </c>
      <c r="J22" s="357"/>
      <c r="K22" s="357">
        <v>825</v>
      </c>
      <c r="L22" s="64"/>
    </row>
    <row r="23" spans="1:12" ht="12.6" customHeight="1">
      <c r="A23" s="219" t="s">
        <v>65</v>
      </c>
      <c r="B23" s="219"/>
      <c r="C23" s="355">
        <v>387</v>
      </c>
      <c r="D23" s="256"/>
      <c r="E23" s="357">
        <v>357</v>
      </c>
      <c r="F23" s="357"/>
      <c r="G23" s="357">
        <v>562</v>
      </c>
      <c r="H23" s="357"/>
      <c r="I23" s="357">
        <v>599</v>
      </c>
      <c r="J23" s="357"/>
      <c r="K23" s="357">
        <v>643</v>
      </c>
      <c r="L23" s="64"/>
    </row>
    <row r="24" spans="1:12" ht="12.6" customHeight="1">
      <c r="A24" s="72" t="s">
        <v>71</v>
      </c>
      <c r="B24" s="72"/>
      <c r="C24" s="354">
        <f>SUM(C17:C23)</f>
        <v>7283</v>
      </c>
      <c r="D24" s="255"/>
      <c r="E24" s="351">
        <f>SUM(E17:E23)</f>
        <v>6444</v>
      </c>
      <c r="F24" s="351"/>
      <c r="G24" s="351">
        <f>SUM(G17:G23)</f>
        <v>11489</v>
      </c>
      <c r="H24" s="351"/>
      <c r="I24" s="351">
        <f>SUM(I17:I23)</f>
        <v>12610</v>
      </c>
      <c r="J24" s="351"/>
      <c r="K24" s="351">
        <f>SUM(K17:K23)</f>
        <v>9873</v>
      </c>
      <c r="L24" s="227"/>
    </row>
    <row r="25" spans="1:12" s="74" customFormat="1" ht="15" customHeight="1" thickBot="1">
      <c r="A25" s="73"/>
      <c r="B25" s="73"/>
      <c r="C25" s="356">
        <f>C15+C24</f>
        <v>12764</v>
      </c>
      <c r="D25" s="258" t="s">
        <v>60</v>
      </c>
      <c r="E25" s="353">
        <f>E15+E24</f>
        <v>23090</v>
      </c>
      <c r="F25" s="353" t="s">
        <v>60</v>
      </c>
      <c r="G25" s="353">
        <f>G15+G24</f>
        <v>24972</v>
      </c>
      <c r="H25" s="353" t="s">
        <v>60</v>
      </c>
      <c r="I25" s="353">
        <f>I15+I24</f>
        <v>24958</v>
      </c>
      <c r="J25" s="353" t="s">
        <v>60</v>
      </c>
      <c r="K25" s="353">
        <f>K15+K24</f>
        <v>24916</v>
      </c>
      <c r="L25" s="260" t="s">
        <v>60</v>
      </c>
    </row>
    <row r="26" spans="1:12" ht="12.6" customHeight="1">
      <c r="A26" s="65" t="s">
        <v>72</v>
      </c>
      <c r="B26" s="218"/>
      <c r="D26" s="253"/>
      <c r="E26" s="252"/>
      <c r="F26" s="253"/>
      <c r="G26" s="252"/>
      <c r="H26" s="252"/>
      <c r="I26" s="252"/>
      <c r="J26" s="252"/>
      <c r="K26" s="252"/>
      <c r="L26" s="64"/>
    </row>
    <row r="27" spans="1:12" ht="12.6" customHeight="1">
      <c r="A27" s="219" t="s">
        <v>73</v>
      </c>
      <c r="B27" s="219"/>
      <c r="C27" s="355">
        <v>1164</v>
      </c>
      <c r="D27" s="253" t="s">
        <v>60</v>
      </c>
      <c r="E27" s="357">
        <v>1611</v>
      </c>
      <c r="F27" s="335" t="s">
        <v>60</v>
      </c>
      <c r="G27" s="357">
        <v>4682</v>
      </c>
      <c r="H27" s="335" t="s">
        <v>60</v>
      </c>
      <c r="I27" s="357">
        <v>4634</v>
      </c>
      <c r="J27" s="335" t="s">
        <v>60</v>
      </c>
      <c r="K27" s="357">
        <v>3964</v>
      </c>
      <c r="L27" s="252" t="s">
        <v>60</v>
      </c>
    </row>
    <row r="28" spans="1:12" ht="12.6" customHeight="1">
      <c r="A28" s="219" t="s">
        <v>7</v>
      </c>
      <c r="B28" s="219"/>
      <c r="C28" s="355">
        <v>101</v>
      </c>
      <c r="D28" s="253"/>
      <c r="E28" s="357">
        <v>146</v>
      </c>
      <c r="F28" s="253"/>
      <c r="G28" s="357">
        <v>1060</v>
      </c>
      <c r="H28" s="253"/>
      <c r="I28" s="357">
        <v>1390</v>
      </c>
      <c r="J28" s="252"/>
      <c r="K28" s="357">
        <v>1630</v>
      </c>
      <c r="L28" s="64"/>
    </row>
    <row r="29" spans="1:12" ht="12.6" customHeight="1">
      <c r="A29" s="219" t="s">
        <v>74</v>
      </c>
      <c r="B29" s="219"/>
      <c r="C29" s="355">
        <v>2853</v>
      </c>
      <c r="D29" s="253"/>
      <c r="E29" s="357">
        <v>2356</v>
      </c>
      <c r="F29" s="253"/>
      <c r="G29" s="357">
        <v>5739</v>
      </c>
      <c r="H29" s="253"/>
      <c r="I29" s="357">
        <v>4262</v>
      </c>
      <c r="J29" s="252"/>
      <c r="K29" s="357">
        <v>3820</v>
      </c>
      <c r="L29" s="237"/>
    </row>
    <row r="30" spans="1:12">
      <c r="A30" s="691" t="s">
        <v>217</v>
      </c>
      <c r="B30" s="691"/>
      <c r="C30" s="273">
        <v>0</v>
      </c>
      <c r="D30" s="268"/>
      <c r="E30" s="357">
        <v>1882</v>
      </c>
      <c r="F30" s="268"/>
      <c r="G30" s="268">
        <v>8</v>
      </c>
      <c r="H30" s="268"/>
      <c r="I30" s="268">
        <v>9</v>
      </c>
      <c r="J30" s="268"/>
      <c r="K30" s="268">
        <v>18</v>
      </c>
      <c r="L30" s="64"/>
    </row>
    <row r="31" spans="1:12">
      <c r="A31" s="219" t="s">
        <v>75</v>
      </c>
      <c r="B31" s="219"/>
      <c r="C31" s="355">
        <v>216</v>
      </c>
      <c r="D31" s="253"/>
      <c r="E31" s="357">
        <v>239</v>
      </c>
      <c r="F31" s="253"/>
      <c r="G31" s="252">
        <v>617</v>
      </c>
      <c r="H31" s="253"/>
      <c r="I31" s="252">
        <v>598</v>
      </c>
      <c r="J31" s="252"/>
      <c r="K31" s="252">
        <v>324</v>
      </c>
      <c r="L31" s="64"/>
    </row>
    <row r="32" spans="1:12">
      <c r="A32" s="219" t="s">
        <v>76</v>
      </c>
      <c r="B32" s="75"/>
      <c r="C32" s="355">
        <v>434</v>
      </c>
      <c r="D32" s="253"/>
      <c r="E32" s="357">
        <v>447</v>
      </c>
      <c r="F32" s="253"/>
      <c r="G32" s="357">
        <v>1441</v>
      </c>
      <c r="H32" s="253"/>
      <c r="I32" s="357">
        <v>1499</v>
      </c>
      <c r="J32" s="252"/>
      <c r="K32" s="357">
        <v>1723</v>
      </c>
      <c r="L32" s="64"/>
    </row>
    <row r="33" spans="1:13" ht="13.5" customHeight="1">
      <c r="A33" s="695" t="s">
        <v>336</v>
      </c>
      <c r="B33" s="695"/>
      <c r="C33" s="273">
        <v>0</v>
      </c>
      <c r="D33" s="269"/>
      <c r="E33" s="395">
        <v>10146</v>
      </c>
      <c r="F33" s="269"/>
      <c r="G33" s="395">
        <v>1768</v>
      </c>
      <c r="H33" s="269"/>
      <c r="I33" s="271">
        <v>0</v>
      </c>
      <c r="J33" s="270"/>
      <c r="K33" s="395">
        <v>2686</v>
      </c>
      <c r="L33" s="228"/>
      <c r="M33" s="66"/>
    </row>
    <row r="34" spans="1:13" ht="12.6" customHeight="1">
      <c r="A34" s="67" t="s">
        <v>77</v>
      </c>
      <c r="B34" s="67"/>
      <c r="C34" s="354">
        <f>SUM(C27:C33)</f>
        <v>4768</v>
      </c>
      <c r="D34" s="256"/>
      <c r="E34" s="351">
        <f>SUM(E27:E33)</f>
        <v>16827</v>
      </c>
      <c r="F34" s="351"/>
      <c r="G34" s="351">
        <f>SUM(G27:G33)</f>
        <v>15315</v>
      </c>
      <c r="H34" s="351"/>
      <c r="I34" s="351">
        <f>SUM(I27:I33)</f>
        <v>12392</v>
      </c>
      <c r="J34" s="351"/>
      <c r="K34" s="351">
        <f>SUM(K27:K33)</f>
        <v>14165</v>
      </c>
      <c r="L34" s="228"/>
    </row>
    <row r="35" spans="1:13" ht="12.6" customHeight="1">
      <c r="A35" s="218"/>
      <c r="B35" s="218"/>
      <c r="C35" s="355"/>
      <c r="D35" s="253"/>
      <c r="E35" s="357"/>
      <c r="F35" s="357"/>
      <c r="G35" s="357"/>
      <c r="H35" s="357"/>
      <c r="I35" s="357"/>
      <c r="J35" s="357"/>
      <c r="K35" s="357"/>
      <c r="L35" s="64"/>
    </row>
    <row r="36" spans="1:13">
      <c r="A36" s="219" t="s">
        <v>7</v>
      </c>
      <c r="B36" s="219"/>
      <c r="C36" s="253">
        <v>229</v>
      </c>
      <c r="D36" s="253"/>
      <c r="E36" s="357">
        <v>289</v>
      </c>
      <c r="F36" s="357"/>
      <c r="G36" s="571">
        <v>311</v>
      </c>
      <c r="H36" s="357"/>
      <c r="I36" s="357">
        <v>1110</v>
      </c>
      <c r="J36" s="357"/>
      <c r="K36" s="357">
        <v>781</v>
      </c>
      <c r="L36" s="64"/>
    </row>
    <row r="37" spans="1:13">
      <c r="A37" s="219" t="s">
        <v>74</v>
      </c>
      <c r="B37" s="219"/>
      <c r="C37" s="355">
        <v>1156</v>
      </c>
      <c r="D37" s="253"/>
      <c r="E37" s="357">
        <v>1219</v>
      </c>
      <c r="F37" s="357"/>
      <c r="G37" s="571">
        <v>1417</v>
      </c>
      <c r="H37" s="357"/>
      <c r="I37" s="357">
        <v>1933</v>
      </c>
      <c r="J37" s="357"/>
      <c r="K37" s="357">
        <v>1272</v>
      </c>
      <c r="L37" s="237"/>
    </row>
    <row r="38" spans="1:13" ht="12.6" customHeight="1">
      <c r="A38" s="219" t="s">
        <v>78</v>
      </c>
      <c r="B38" s="219"/>
      <c r="C38" s="355">
        <v>7047</v>
      </c>
      <c r="D38" s="253"/>
      <c r="E38" s="357">
        <v>8193</v>
      </c>
      <c r="F38" s="357"/>
      <c r="G38" s="571">
        <v>9325</v>
      </c>
      <c r="H38" s="357"/>
      <c r="I38" s="357">
        <v>9093</v>
      </c>
      <c r="J38" s="357"/>
      <c r="K38" s="357">
        <v>9200</v>
      </c>
      <c r="L38" s="64"/>
    </row>
    <row r="39" spans="1:13" ht="12.6" customHeight="1">
      <c r="A39" s="219" t="s">
        <v>79</v>
      </c>
      <c r="B39" s="219"/>
      <c r="C39" s="355">
        <v>1100</v>
      </c>
      <c r="D39" s="253"/>
      <c r="E39" s="357">
        <v>1606</v>
      </c>
      <c r="F39" s="357"/>
      <c r="G39" s="571">
        <v>2445</v>
      </c>
      <c r="H39" s="357"/>
      <c r="I39" s="357">
        <v>2381</v>
      </c>
      <c r="J39" s="357"/>
      <c r="K39" s="357">
        <v>2633</v>
      </c>
      <c r="L39" s="64"/>
    </row>
    <row r="40" spans="1:13" ht="12.6" customHeight="1">
      <c r="A40" s="219" t="s">
        <v>75</v>
      </c>
      <c r="B40" s="219"/>
      <c r="C40" s="355">
        <v>1252</v>
      </c>
      <c r="D40" s="253"/>
      <c r="E40" s="357">
        <v>1225</v>
      </c>
      <c r="F40" s="357"/>
      <c r="G40" s="571">
        <v>1605</v>
      </c>
      <c r="H40" s="357"/>
      <c r="I40" s="357">
        <v>1526</v>
      </c>
      <c r="J40" s="357"/>
      <c r="K40" s="357">
        <v>965</v>
      </c>
      <c r="L40" s="64"/>
    </row>
    <row r="41" spans="1:13" ht="12.6" customHeight="1">
      <c r="A41" s="219" t="s">
        <v>76</v>
      </c>
      <c r="B41" s="219"/>
      <c r="C41" s="355">
        <v>301</v>
      </c>
      <c r="D41" s="253"/>
      <c r="E41" s="357">
        <v>388</v>
      </c>
      <c r="F41" s="357"/>
      <c r="G41" s="571">
        <v>465</v>
      </c>
      <c r="H41" s="357"/>
      <c r="I41" s="357">
        <v>537</v>
      </c>
      <c r="J41" s="357"/>
      <c r="K41" s="357">
        <v>595</v>
      </c>
      <c r="L41" s="228"/>
    </row>
    <row r="42" spans="1:13" ht="12.6" customHeight="1">
      <c r="A42" s="72" t="s">
        <v>80</v>
      </c>
      <c r="B42" s="72"/>
      <c r="C42" s="354">
        <f>SUM(C36:C41)</f>
        <v>11085</v>
      </c>
      <c r="D42" s="255"/>
      <c r="E42" s="351">
        <f>SUM(E36:E41)</f>
        <v>12920</v>
      </c>
      <c r="F42" s="351"/>
      <c r="G42" s="582">
        <f>SUM(G36:G41)</f>
        <v>15568</v>
      </c>
      <c r="H42" s="351"/>
      <c r="I42" s="351">
        <f>SUM(I36:I41)</f>
        <v>16580</v>
      </c>
      <c r="J42" s="351"/>
      <c r="K42" s="351">
        <f>SUM(K36:K41)</f>
        <v>15446</v>
      </c>
      <c r="L42" s="228"/>
    </row>
    <row r="43" spans="1:13" ht="12.6" customHeight="1">
      <c r="A43" s="72"/>
      <c r="B43" s="72"/>
      <c r="C43" s="354">
        <f>C34+C42</f>
        <v>15853</v>
      </c>
      <c r="D43" s="256"/>
      <c r="E43" s="351">
        <f>E34+E42</f>
        <v>29747</v>
      </c>
      <c r="F43" s="351"/>
      <c r="G43" s="582">
        <f>G34+G42</f>
        <v>30883</v>
      </c>
      <c r="H43" s="351"/>
      <c r="I43" s="351">
        <f>I34+I42</f>
        <v>28972</v>
      </c>
      <c r="J43" s="351"/>
      <c r="K43" s="351">
        <f>K34+K42</f>
        <v>29611</v>
      </c>
      <c r="L43" s="228"/>
    </row>
    <row r="44" spans="1:13" ht="12.6" customHeight="1">
      <c r="A44" s="65" t="s">
        <v>81</v>
      </c>
      <c r="B44" s="65"/>
      <c r="C44" s="253"/>
      <c r="D44" s="253"/>
      <c r="E44" s="252"/>
      <c r="F44" s="253"/>
      <c r="G44" s="252"/>
      <c r="H44" s="252"/>
      <c r="I44" s="252"/>
      <c r="J44" s="252"/>
      <c r="K44" s="252"/>
      <c r="L44" s="64"/>
    </row>
    <row r="45" spans="1:13" ht="12.6" customHeight="1">
      <c r="A45" s="219" t="s">
        <v>88</v>
      </c>
      <c r="B45" s="65"/>
      <c r="C45" s="253"/>
      <c r="D45" s="253"/>
      <c r="E45" s="252"/>
      <c r="F45" s="253"/>
      <c r="G45" s="252"/>
      <c r="H45" s="252"/>
      <c r="I45" s="252"/>
      <c r="J45" s="252"/>
      <c r="K45" s="252"/>
      <c r="L45" s="64"/>
    </row>
    <row r="46" spans="1:13" ht="12.6" customHeight="1">
      <c r="A46" s="60"/>
      <c r="B46" s="219" t="s">
        <v>89</v>
      </c>
      <c r="C46" s="355">
        <v>-3089</v>
      </c>
      <c r="D46" s="253"/>
      <c r="E46" s="357">
        <v>-9325</v>
      </c>
      <c r="F46" s="357"/>
      <c r="G46" s="357">
        <v>-7667</v>
      </c>
      <c r="H46" s="357"/>
      <c r="I46" s="357">
        <v>-5563</v>
      </c>
      <c r="J46" s="357"/>
      <c r="K46" s="357">
        <v>-6608</v>
      </c>
      <c r="L46" s="64"/>
    </row>
    <row r="47" spans="1:13" ht="12.6" customHeight="1">
      <c r="A47" s="60" t="s">
        <v>90</v>
      </c>
      <c r="B47" s="219"/>
      <c r="C47" s="355"/>
      <c r="D47" s="253"/>
      <c r="E47" s="357"/>
      <c r="F47" s="357"/>
      <c r="G47" s="357"/>
      <c r="H47" s="357"/>
      <c r="I47" s="357"/>
      <c r="J47" s="357"/>
      <c r="K47" s="357"/>
      <c r="L47" s="64"/>
    </row>
    <row r="48" spans="1:13" ht="12.6" customHeight="1">
      <c r="A48" s="219"/>
      <c r="B48" s="219" t="s">
        <v>91</v>
      </c>
      <c r="C48" s="273">
        <v>0</v>
      </c>
      <c r="D48" s="256"/>
      <c r="E48" s="357">
        <v>2668</v>
      </c>
      <c r="F48" s="357"/>
      <c r="G48" s="357">
        <v>1756</v>
      </c>
      <c r="H48" s="357"/>
      <c r="I48" s="357">
        <v>1549</v>
      </c>
      <c r="J48" s="357"/>
      <c r="K48" s="357">
        <v>1913</v>
      </c>
      <c r="L48" s="64"/>
    </row>
    <row r="49" spans="1:12" ht="12.6" customHeight="1">
      <c r="A49" s="692"/>
      <c r="B49" s="692"/>
      <c r="C49" s="354">
        <f>SUM(C46:C48)</f>
        <v>-3089</v>
      </c>
      <c r="D49" s="255"/>
      <c r="E49" s="351">
        <f>SUM(E46:E48)</f>
        <v>-6657</v>
      </c>
      <c r="F49" s="351"/>
      <c r="G49" s="351">
        <f>SUM(G46:G48)</f>
        <v>-5911</v>
      </c>
      <c r="H49" s="351"/>
      <c r="I49" s="351">
        <f>SUM(I46:I48)</f>
        <v>-4014</v>
      </c>
      <c r="J49" s="351"/>
      <c r="K49" s="351">
        <f>SUM(K46:K48)</f>
        <v>-4695</v>
      </c>
      <c r="L49" s="227"/>
    </row>
    <row r="50" spans="1:12" s="66" customFormat="1" ht="15" customHeight="1" thickBot="1">
      <c r="A50" s="581"/>
      <c r="B50" s="581"/>
      <c r="C50" s="356">
        <f>C49+C43</f>
        <v>12764</v>
      </c>
      <c r="D50" s="356" t="s">
        <v>60</v>
      </c>
      <c r="E50" s="353">
        <f>E49+E43</f>
        <v>23090</v>
      </c>
      <c r="F50" s="353" t="s">
        <v>60</v>
      </c>
      <c r="G50" s="353">
        <f>G49+G43</f>
        <v>24972</v>
      </c>
      <c r="H50" s="353" t="s">
        <v>60</v>
      </c>
      <c r="I50" s="353">
        <f>I49+I43</f>
        <v>24958</v>
      </c>
      <c r="J50" s="353" t="s">
        <v>60</v>
      </c>
      <c r="K50" s="353">
        <f>K49+K43</f>
        <v>24916</v>
      </c>
      <c r="L50" s="260" t="s">
        <v>60</v>
      </c>
    </row>
    <row r="51" spans="1:12" s="66" customFormat="1" ht="23.1" customHeight="1">
      <c r="A51" s="419" t="s">
        <v>2</v>
      </c>
      <c r="B51" s="693" t="s">
        <v>264</v>
      </c>
      <c r="C51" s="693"/>
      <c r="D51" s="693"/>
      <c r="E51" s="693"/>
      <c r="F51" s="693"/>
      <c r="G51" s="693"/>
      <c r="H51" s="693"/>
      <c r="I51" s="693"/>
      <c r="J51" s="693"/>
      <c r="K51" s="693"/>
      <c r="L51" s="693"/>
    </row>
    <row r="52" spans="1:12" s="66" customFormat="1" ht="37.5" customHeight="1">
      <c r="A52" s="419" t="s">
        <v>3</v>
      </c>
      <c r="B52" s="693" t="s">
        <v>340</v>
      </c>
      <c r="C52" s="693"/>
      <c r="D52" s="693"/>
      <c r="E52" s="693"/>
      <c r="F52" s="693"/>
      <c r="G52" s="693"/>
      <c r="H52" s="693"/>
      <c r="I52" s="693"/>
      <c r="J52" s="693"/>
      <c r="K52" s="693"/>
      <c r="L52" s="693"/>
    </row>
    <row r="53" spans="1:12" s="74" customFormat="1" ht="12.6" customHeight="1">
      <c r="A53" s="76"/>
      <c r="B53" s="76"/>
      <c r="C53" s="23"/>
      <c r="D53" s="23"/>
      <c r="E53" s="19"/>
      <c r="F53" s="19"/>
      <c r="G53" s="19"/>
      <c r="H53" s="19"/>
      <c r="I53" s="19"/>
      <c r="J53" s="19"/>
      <c r="K53" s="19"/>
      <c r="L53" s="19"/>
    </row>
    <row r="54" spans="1:12" ht="16.5" customHeight="1">
      <c r="A54" s="688"/>
      <c r="B54" s="688"/>
      <c r="C54" s="688"/>
      <c r="D54" s="688"/>
      <c r="E54" s="688"/>
      <c r="F54" s="688"/>
      <c r="G54" s="688"/>
      <c r="H54" s="688"/>
      <c r="I54" s="688"/>
      <c r="J54" s="203"/>
      <c r="K54" s="17"/>
      <c r="L54" s="17"/>
    </row>
  </sheetData>
  <mergeCells count="9">
    <mergeCell ref="A54:I54"/>
    <mergeCell ref="A5:B5"/>
    <mergeCell ref="A8:B8"/>
    <mergeCell ref="A30:B30"/>
    <mergeCell ref="A49:B49"/>
    <mergeCell ref="B52:L52"/>
    <mergeCell ref="A21:B21"/>
    <mergeCell ref="A33:B33"/>
    <mergeCell ref="B51:L51"/>
  </mergeCells>
  <pageMargins left="0.70866141732283472" right="0.70866141732283472" top="0.74803149606299213" bottom="0.74803149606299213" header="0.31496062992125984" footer="0.31496062992125984"/>
  <pageSetup scale="77" orientation="portrait" r:id="rId1"/>
  <headerFooter alignWithMargins="0">
    <oddFooter>&amp;C</oddFooter>
  </headerFooter>
  <ignoredErrors>
    <ignoredError sqref="E5:K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G110"/>
  <sheetViews>
    <sheetView showGridLines="0" view="pageBreakPreview" topLeftCell="A13" zoomScale="145" zoomScaleNormal="100" zoomScaleSheetLayoutView="145" workbookViewId="0">
      <selection activeCell="I23" sqref="I23"/>
    </sheetView>
  </sheetViews>
  <sheetFormatPr defaultColWidth="18.42578125" defaultRowHeight="12.75"/>
  <cols>
    <col min="1" max="1" width="1.7109375" style="94" customWidth="1"/>
    <col min="2" max="2" width="73.140625" style="94" customWidth="1"/>
    <col min="3" max="3" width="11" style="107" customWidth="1"/>
    <col min="4" max="4" width="9.85546875" style="94" customWidth="1"/>
    <col min="5" max="5" width="3.28515625" style="94" customWidth="1"/>
    <col min="6" max="6" width="10.5703125" style="94" customWidth="1"/>
    <col min="7" max="7" width="2.28515625" style="94" customWidth="1"/>
    <col min="8" max="16384" width="18.42578125" style="94"/>
  </cols>
  <sheetData>
    <row r="1" spans="1:7" s="79" customFormat="1" ht="12">
      <c r="A1" s="80" t="s">
        <v>0</v>
      </c>
      <c r="C1" s="81"/>
    </row>
    <row r="2" spans="1:7" s="79" customFormat="1" ht="12">
      <c r="A2" s="80" t="s">
        <v>26</v>
      </c>
      <c r="C2" s="81"/>
    </row>
    <row r="3" spans="1:7" s="79" customFormat="1" ht="12">
      <c r="A3" s="79" t="s">
        <v>27</v>
      </c>
      <c r="C3" s="81"/>
    </row>
    <row r="4" spans="1:7" s="79" customFormat="1" ht="12">
      <c r="A4" s="79" t="s">
        <v>28</v>
      </c>
      <c r="C4" s="81"/>
    </row>
    <row r="5" spans="1:7" s="79" customFormat="1" ht="12">
      <c r="B5" s="82"/>
      <c r="C5" s="83"/>
      <c r="D5" s="84"/>
      <c r="F5" s="84"/>
    </row>
    <row r="6" spans="1:7" s="85" customFormat="1">
      <c r="A6" s="238"/>
      <c r="B6" s="89"/>
      <c r="C6" s="90" t="s">
        <v>8</v>
      </c>
      <c r="D6" s="308">
        <v>2021</v>
      </c>
      <c r="E6" s="91"/>
      <c r="F6" s="91">
        <v>2020</v>
      </c>
      <c r="G6" s="379"/>
    </row>
    <row r="7" spans="1:7" ht="12" customHeight="1">
      <c r="A7" s="708" t="s">
        <v>16</v>
      </c>
      <c r="B7" s="708"/>
      <c r="C7" s="384">
        <v>4</v>
      </c>
      <c r="D7" s="355">
        <v>6085</v>
      </c>
      <c r="E7" s="306" t="s">
        <v>60</v>
      </c>
      <c r="F7" s="357">
        <v>6487</v>
      </c>
      <c r="G7" s="388" t="s">
        <v>60</v>
      </c>
    </row>
    <row r="8" spans="1:7" ht="12" customHeight="1">
      <c r="A8" s="700" t="s">
        <v>161</v>
      </c>
      <c r="B8" s="700"/>
      <c r="C8" s="95">
        <v>16</v>
      </c>
      <c r="D8" s="389">
        <v>5161</v>
      </c>
      <c r="E8" s="390"/>
      <c r="F8" s="395">
        <v>5971</v>
      </c>
      <c r="G8" s="341"/>
    </row>
    <row r="9" spans="1:7" ht="12" customHeight="1">
      <c r="A9" s="701" t="s">
        <v>17</v>
      </c>
      <c r="B9" s="701"/>
      <c r="C9" s="383"/>
      <c r="D9" s="355">
        <f>D7-D8</f>
        <v>924</v>
      </c>
      <c r="E9" s="391"/>
      <c r="F9" s="357">
        <f>F7-F8</f>
        <v>516</v>
      </c>
      <c r="G9" s="338"/>
    </row>
    <row r="10" spans="1:7" ht="12" customHeight="1">
      <c r="A10" s="699" t="s">
        <v>18</v>
      </c>
      <c r="B10" s="699"/>
      <c r="C10" s="384"/>
      <c r="D10" s="355">
        <v>355</v>
      </c>
      <c r="E10" s="369"/>
      <c r="F10" s="369">
        <v>420</v>
      </c>
      <c r="G10" s="312"/>
    </row>
    <row r="11" spans="1:7" ht="12" customHeight="1">
      <c r="A11" s="699" t="s">
        <v>19</v>
      </c>
      <c r="B11" s="699"/>
      <c r="C11" s="384">
        <v>5</v>
      </c>
      <c r="D11" s="355">
        <v>338</v>
      </c>
      <c r="E11" s="369"/>
      <c r="F11" s="369">
        <v>320</v>
      </c>
      <c r="G11" s="312"/>
    </row>
    <row r="12" spans="1:7" ht="12" customHeight="1">
      <c r="A12" s="699" t="s">
        <v>286</v>
      </c>
      <c r="B12" s="699"/>
      <c r="C12" s="384">
        <v>6</v>
      </c>
      <c r="D12" s="393">
        <v>8</v>
      </c>
      <c r="E12" s="369"/>
      <c r="F12" s="369">
        <v>-13</v>
      </c>
      <c r="G12" s="312"/>
    </row>
    <row r="13" spans="1:7" ht="12" customHeight="1">
      <c r="A13" s="700" t="s">
        <v>106</v>
      </c>
      <c r="B13" s="700"/>
      <c r="C13" s="95">
        <v>7</v>
      </c>
      <c r="D13" s="394">
        <v>-18</v>
      </c>
      <c r="E13" s="369"/>
      <c r="F13" s="395">
        <v>-1123</v>
      </c>
      <c r="G13" s="312"/>
    </row>
    <row r="14" spans="1:7" ht="12" customHeight="1">
      <c r="A14" s="701" t="s">
        <v>20</v>
      </c>
      <c r="B14" s="701"/>
      <c r="C14" s="383"/>
      <c r="D14" s="392">
        <f>D9-D10-D11-D12-D13</f>
        <v>241</v>
      </c>
      <c r="E14" s="391"/>
      <c r="F14" s="391">
        <f>F9-F10-F11-F12-F13</f>
        <v>912</v>
      </c>
      <c r="G14" s="338"/>
    </row>
    <row r="15" spans="1:7" ht="12" customHeight="1">
      <c r="A15" s="699" t="s">
        <v>107</v>
      </c>
      <c r="B15" s="699"/>
      <c r="C15" s="384">
        <v>8</v>
      </c>
      <c r="D15" s="393">
        <v>936</v>
      </c>
      <c r="E15" s="369"/>
      <c r="F15" s="357">
        <v>1060</v>
      </c>
      <c r="G15" s="312"/>
    </row>
    <row r="16" spans="1:7" ht="12" customHeight="1">
      <c r="A16" s="700" t="s">
        <v>21</v>
      </c>
      <c r="B16" s="700"/>
      <c r="C16" s="95">
        <v>8</v>
      </c>
      <c r="D16" s="394">
        <v>-324</v>
      </c>
      <c r="E16" s="390"/>
      <c r="F16" s="390">
        <v>-27</v>
      </c>
      <c r="G16" s="341"/>
    </row>
    <row r="17" spans="1:7" ht="12" customHeight="1">
      <c r="A17" s="702" t="s">
        <v>94</v>
      </c>
      <c r="B17" s="702"/>
      <c r="C17" s="385"/>
      <c r="D17" s="425">
        <f>D14-D15-D16</f>
        <v>-371</v>
      </c>
      <c r="E17" s="426"/>
      <c r="F17" s="369">
        <f>F14-F15-F16</f>
        <v>-121</v>
      </c>
      <c r="G17" s="427"/>
    </row>
    <row r="18" spans="1:7" ht="12" customHeight="1">
      <c r="A18" s="703" t="s">
        <v>95</v>
      </c>
      <c r="B18" s="703"/>
      <c r="C18" s="95">
        <v>10</v>
      </c>
      <c r="D18" s="428">
        <v>-122</v>
      </c>
      <c r="E18" s="428"/>
      <c r="F18" s="429">
        <v>49</v>
      </c>
      <c r="G18" s="430"/>
    </row>
    <row r="19" spans="1:7" ht="12" customHeight="1">
      <c r="A19" s="702" t="s">
        <v>218</v>
      </c>
      <c r="B19" s="702"/>
      <c r="C19" s="383"/>
      <c r="D19" s="425">
        <f>D17-D18</f>
        <v>-249</v>
      </c>
      <c r="E19" s="437"/>
      <c r="F19" s="369">
        <f>F17-F18</f>
        <v>-170</v>
      </c>
      <c r="G19" s="506"/>
    </row>
    <row r="20" spans="1:7" ht="12" customHeight="1">
      <c r="A20" s="706" t="s">
        <v>219</v>
      </c>
      <c r="B20" s="706"/>
      <c r="C20" s="101">
        <v>28</v>
      </c>
      <c r="D20" s="389">
        <v>5319</v>
      </c>
      <c r="E20" s="432"/>
      <c r="F20" s="390">
        <v>-398</v>
      </c>
      <c r="G20" s="433"/>
    </row>
    <row r="21" spans="1:7" ht="15" customHeight="1" thickBot="1">
      <c r="A21" s="704" t="s">
        <v>22</v>
      </c>
      <c r="B21" s="704"/>
      <c r="C21" s="98"/>
      <c r="D21" s="356">
        <f>D19+D20</f>
        <v>5070</v>
      </c>
      <c r="E21" s="434" t="s">
        <v>60</v>
      </c>
      <c r="F21" s="584">
        <f>F19+F20</f>
        <v>-568</v>
      </c>
      <c r="G21" s="435" t="s">
        <v>60</v>
      </c>
    </row>
    <row r="22" spans="1:7" ht="12" customHeight="1">
      <c r="A22" s="705" t="s">
        <v>23</v>
      </c>
      <c r="B22" s="705"/>
      <c r="C22" s="96"/>
      <c r="D22" s="436"/>
      <c r="E22" s="273"/>
      <c r="F22" s="357"/>
      <c r="G22" s="396"/>
    </row>
    <row r="23" spans="1:7" ht="12" customHeight="1">
      <c r="A23" s="172"/>
      <c r="B23" s="92" t="s">
        <v>24</v>
      </c>
      <c r="C23" s="96"/>
      <c r="D23" s="355">
        <v>5041</v>
      </c>
      <c r="E23" s="437" t="s">
        <v>60</v>
      </c>
      <c r="F23" s="369">
        <v>-868</v>
      </c>
      <c r="G23" s="438" t="s">
        <v>60</v>
      </c>
    </row>
    <row r="24" spans="1:7" ht="12" customHeight="1">
      <c r="A24" s="439"/>
      <c r="B24" s="440" t="s">
        <v>287</v>
      </c>
      <c r="C24" s="101"/>
      <c r="D24" s="428">
        <v>29</v>
      </c>
      <c r="E24" s="441"/>
      <c r="F24" s="395">
        <v>300</v>
      </c>
      <c r="G24" s="442"/>
    </row>
    <row r="25" spans="1:7" ht="15.6" customHeight="1" thickBot="1">
      <c r="A25" s="443"/>
      <c r="B25" s="444"/>
      <c r="C25" s="98"/>
      <c r="D25" s="356">
        <f>D23+D24</f>
        <v>5070</v>
      </c>
      <c r="E25" s="434" t="s">
        <v>60</v>
      </c>
      <c r="F25" s="585">
        <f>F23+F24</f>
        <v>-568</v>
      </c>
      <c r="G25" s="435" t="s">
        <v>60</v>
      </c>
    </row>
    <row r="26" spans="1:7" ht="12.6" customHeight="1">
      <c r="A26" s="697" t="s">
        <v>220</v>
      </c>
      <c r="B26" s="697"/>
      <c r="C26" s="96"/>
      <c r="D26" s="431"/>
      <c r="E26" s="437"/>
      <c r="F26" s="357"/>
      <c r="G26" s="438"/>
    </row>
    <row r="27" spans="1:7" ht="13.15" customHeight="1">
      <c r="A27" s="697" t="s">
        <v>237</v>
      </c>
      <c r="B27" s="697"/>
      <c r="C27" s="96"/>
      <c r="D27" s="431"/>
      <c r="E27" s="437"/>
      <c r="F27" s="357"/>
      <c r="G27" s="438"/>
    </row>
    <row r="28" spans="1:7" ht="13.15" customHeight="1">
      <c r="A28" s="445"/>
      <c r="B28" s="446" t="s">
        <v>221</v>
      </c>
      <c r="C28" s="96"/>
      <c r="D28" s="431">
        <v>-249</v>
      </c>
      <c r="E28" s="437" t="s">
        <v>60</v>
      </c>
      <c r="F28" s="369">
        <v>-170</v>
      </c>
      <c r="G28" s="438" t="s">
        <v>60</v>
      </c>
    </row>
    <row r="29" spans="1:7" ht="13.15" customHeight="1">
      <c r="A29" s="447"/>
      <c r="B29" s="448" t="s">
        <v>222</v>
      </c>
      <c r="C29" s="101">
        <v>28</v>
      </c>
      <c r="D29" s="389">
        <v>5290</v>
      </c>
      <c r="E29" s="449"/>
      <c r="F29" s="390">
        <v>-698</v>
      </c>
      <c r="G29" s="450"/>
    </row>
    <row r="30" spans="1:7" ht="15.75" customHeight="1" thickBot="1">
      <c r="A30" s="451"/>
      <c r="B30" s="452"/>
      <c r="C30" s="98"/>
      <c r="D30" s="356">
        <f>D28+D29</f>
        <v>5041</v>
      </c>
      <c r="E30" s="434" t="s">
        <v>60</v>
      </c>
      <c r="F30" s="585">
        <f>F28+F29</f>
        <v>-868</v>
      </c>
      <c r="G30" s="435" t="s">
        <v>60</v>
      </c>
    </row>
    <row r="31" spans="1:7" ht="12" customHeight="1">
      <c r="A31" s="697" t="s">
        <v>97</v>
      </c>
      <c r="B31" s="697"/>
      <c r="C31" s="96">
        <v>11</v>
      </c>
      <c r="D31" s="273"/>
      <c r="E31" s="273"/>
      <c r="F31" s="268"/>
      <c r="G31" s="396"/>
    </row>
    <row r="32" spans="1:7" ht="13.5" customHeight="1">
      <c r="A32" s="172"/>
      <c r="B32" s="453" t="s">
        <v>333</v>
      </c>
      <c r="C32" s="96"/>
      <c r="D32" s="380" t="s">
        <v>181</v>
      </c>
      <c r="E32" s="456" t="s">
        <v>60</v>
      </c>
      <c r="F32" s="386" t="s">
        <v>205</v>
      </c>
      <c r="G32" s="454" t="s">
        <v>60</v>
      </c>
    </row>
    <row r="33" spans="1:7" ht="13.5" customHeight="1">
      <c r="A33" s="172"/>
      <c r="B33" s="453" t="s">
        <v>288</v>
      </c>
      <c r="C33" s="96">
        <v>28</v>
      </c>
      <c r="D33" s="380" t="s">
        <v>265</v>
      </c>
      <c r="E33" s="456" t="s">
        <v>60</v>
      </c>
      <c r="F33" s="386" t="s">
        <v>176</v>
      </c>
      <c r="G33" s="454" t="s">
        <v>60</v>
      </c>
    </row>
    <row r="34" spans="1:7" ht="13.5" customHeight="1">
      <c r="A34" s="455"/>
      <c r="B34" s="453" t="s">
        <v>289</v>
      </c>
      <c r="C34" s="101">
        <v>28</v>
      </c>
      <c r="D34" s="380" t="s">
        <v>266</v>
      </c>
      <c r="E34" s="456" t="s">
        <v>60</v>
      </c>
      <c r="F34" s="386" t="s">
        <v>176</v>
      </c>
      <c r="G34" s="454" t="s">
        <v>60</v>
      </c>
    </row>
    <row r="35" spans="1:7" ht="13.5" customHeight="1" thickBot="1">
      <c r="A35" s="707" t="s">
        <v>290</v>
      </c>
      <c r="B35" s="707"/>
      <c r="C35" s="381"/>
      <c r="D35" s="382" t="s">
        <v>280</v>
      </c>
      <c r="E35" s="457" t="s">
        <v>60</v>
      </c>
      <c r="F35" s="387" t="s">
        <v>206</v>
      </c>
      <c r="G35" s="458" t="s">
        <v>60</v>
      </c>
    </row>
    <row r="36" spans="1:7" ht="15" customHeight="1" thickBot="1">
      <c r="A36" s="707" t="s">
        <v>334</v>
      </c>
      <c r="B36" s="707"/>
      <c r="C36" s="381"/>
      <c r="D36" s="382" t="s">
        <v>197</v>
      </c>
      <c r="E36" s="457" t="s">
        <v>60</v>
      </c>
      <c r="F36" s="387" t="s">
        <v>206</v>
      </c>
      <c r="G36" s="458" t="s">
        <v>60</v>
      </c>
    </row>
    <row r="37" spans="1:7" ht="24" customHeight="1">
      <c r="A37" s="583" t="s">
        <v>2</v>
      </c>
      <c r="B37" s="696" t="s">
        <v>335</v>
      </c>
      <c r="C37" s="696"/>
      <c r="D37" s="696"/>
      <c r="E37" s="696"/>
      <c r="F37" s="696"/>
      <c r="G37" s="107"/>
    </row>
    <row r="38" spans="1:7" ht="9.6" customHeight="1">
      <c r="A38" s="459"/>
      <c r="B38" s="508"/>
      <c r="C38" s="508"/>
      <c r="D38" s="508"/>
      <c r="E38" s="508"/>
      <c r="F38" s="508"/>
      <c r="G38" s="107"/>
    </row>
    <row r="39" spans="1:7">
      <c r="B39" s="698" t="s">
        <v>25</v>
      </c>
      <c r="C39" s="698"/>
      <c r="D39" s="698"/>
      <c r="E39" s="698"/>
      <c r="F39" s="698"/>
    </row>
    <row r="40" spans="1:7" ht="15" customHeight="1">
      <c r="B40" s="105"/>
      <c r="C40" s="106"/>
      <c r="D40" s="105"/>
      <c r="F40" s="105"/>
    </row>
    <row r="41" spans="1:7" ht="15" customHeight="1">
      <c r="B41" s="105"/>
      <c r="C41" s="106"/>
      <c r="D41" s="105"/>
      <c r="F41" s="105"/>
    </row>
    <row r="42" spans="1:7" ht="15" customHeight="1">
      <c r="B42" s="105"/>
      <c r="C42" s="106"/>
      <c r="D42" s="105"/>
      <c r="F42" s="105"/>
    </row>
    <row r="43" spans="1:7" ht="15" customHeight="1">
      <c r="B43" s="105"/>
      <c r="C43" s="106"/>
      <c r="D43" s="105"/>
      <c r="F43" s="105"/>
    </row>
    <row r="44" spans="1:7" ht="15" customHeight="1">
      <c r="B44" s="105"/>
      <c r="C44" s="106"/>
      <c r="D44" s="105"/>
      <c r="F44" s="105"/>
    </row>
    <row r="45" spans="1:7" ht="15" customHeight="1">
      <c r="B45" s="105"/>
      <c r="C45" s="106"/>
      <c r="D45" s="105"/>
      <c r="F45" s="105"/>
    </row>
    <row r="46" spans="1:7" ht="15" customHeight="1">
      <c r="B46" s="105"/>
      <c r="C46" s="106"/>
      <c r="D46" s="105"/>
      <c r="F46" s="105"/>
    </row>
    <row r="47" spans="1:7" ht="15" customHeight="1">
      <c r="B47" s="105"/>
      <c r="C47" s="106"/>
      <c r="D47" s="105"/>
      <c r="F47" s="105"/>
    </row>
    <row r="48" spans="1:7" ht="15" customHeight="1">
      <c r="B48" s="105"/>
      <c r="C48" s="106"/>
      <c r="D48" s="105"/>
      <c r="F48" s="105"/>
    </row>
    <row r="49" spans="2:6" ht="15" customHeight="1">
      <c r="B49" s="105"/>
      <c r="C49" s="106"/>
      <c r="D49" s="105"/>
      <c r="F49" s="105"/>
    </row>
    <row r="50" spans="2:6" ht="15" customHeight="1">
      <c r="B50" s="105"/>
      <c r="C50" s="106"/>
      <c r="D50" s="105"/>
      <c r="F50" s="105"/>
    </row>
    <row r="51" spans="2:6" ht="15" customHeight="1">
      <c r="B51" s="105"/>
      <c r="C51" s="106"/>
      <c r="D51" s="105"/>
      <c r="F51" s="105"/>
    </row>
    <row r="52" spans="2:6" ht="15" customHeight="1">
      <c r="B52" s="105"/>
      <c r="C52" s="106"/>
      <c r="D52" s="105"/>
      <c r="F52" s="105"/>
    </row>
    <row r="53" spans="2:6" ht="15" customHeight="1">
      <c r="B53" s="105"/>
      <c r="C53" s="106"/>
      <c r="D53" s="105"/>
      <c r="F53" s="105"/>
    </row>
    <row r="54" spans="2:6" ht="15" customHeight="1">
      <c r="B54" s="105"/>
      <c r="C54" s="106"/>
      <c r="D54" s="105"/>
      <c r="F54" s="105"/>
    </row>
    <row r="55" spans="2:6" ht="15" customHeight="1">
      <c r="B55" s="105"/>
      <c r="C55" s="106"/>
      <c r="D55" s="105"/>
      <c r="F55" s="105"/>
    </row>
    <row r="56" spans="2:6" ht="15" customHeight="1">
      <c r="B56" s="105"/>
      <c r="C56" s="106"/>
      <c r="D56" s="105"/>
      <c r="F56" s="105"/>
    </row>
    <row r="57" spans="2:6" ht="15" customHeight="1">
      <c r="B57" s="105"/>
      <c r="C57" s="106"/>
      <c r="D57" s="105"/>
      <c r="F57" s="105"/>
    </row>
    <row r="58" spans="2:6" ht="15" customHeight="1">
      <c r="B58" s="105"/>
      <c r="C58" s="106"/>
      <c r="D58" s="105"/>
      <c r="F58" s="105"/>
    </row>
    <row r="59" spans="2:6" ht="15" customHeight="1">
      <c r="B59" s="105"/>
      <c r="C59" s="106"/>
      <c r="D59" s="105"/>
      <c r="F59" s="105"/>
    </row>
    <row r="60" spans="2:6" ht="15" customHeight="1">
      <c r="B60" s="105"/>
      <c r="C60" s="106"/>
      <c r="D60" s="105"/>
      <c r="F60" s="105"/>
    </row>
    <row r="61" spans="2:6" ht="15" customHeight="1">
      <c r="B61" s="105"/>
      <c r="C61" s="106"/>
      <c r="D61" s="105"/>
      <c r="F61" s="105"/>
    </row>
    <row r="62" spans="2:6" ht="15" customHeight="1">
      <c r="B62" s="105"/>
      <c r="C62" s="106"/>
      <c r="D62" s="105"/>
      <c r="F62" s="105"/>
    </row>
    <row r="63" spans="2:6" ht="15" customHeight="1">
      <c r="B63" s="105"/>
      <c r="C63" s="106"/>
      <c r="D63" s="105"/>
      <c r="F63" s="105"/>
    </row>
    <row r="64" spans="2:6" ht="15" customHeight="1">
      <c r="B64" s="105"/>
      <c r="C64" s="106"/>
      <c r="D64" s="105"/>
      <c r="F64" s="105"/>
    </row>
    <row r="65" spans="2:6" ht="15" customHeight="1">
      <c r="B65" s="105"/>
      <c r="C65" s="106"/>
      <c r="D65" s="105"/>
      <c r="F65" s="105"/>
    </row>
    <row r="66" spans="2:6" ht="15" customHeight="1">
      <c r="B66" s="105"/>
      <c r="C66" s="106"/>
      <c r="D66" s="105"/>
      <c r="F66" s="105"/>
    </row>
    <row r="67" spans="2:6" ht="15" customHeight="1">
      <c r="B67" s="105"/>
      <c r="C67" s="106"/>
      <c r="D67" s="105"/>
      <c r="F67" s="105"/>
    </row>
    <row r="68" spans="2:6" ht="15" customHeight="1">
      <c r="B68" s="105"/>
      <c r="C68" s="106"/>
      <c r="D68" s="105"/>
      <c r="F68" s="105"/>
    </row>
    <row r="69" spans="2:6" ht="15" customHeight="1">
      <c r="B69" s="105"/>
      <c r="C69" s="106"/>
      <c r="D69" s="105"/>
      <c r="F69" s="105"/>
    </row>
    <row r="70" spans="2:6" ht="15" customHeight="1">
      <c r="B70" s="105"/>
      <c r="C70" s="106"/>
      <c r="D70" s="105"/>
      <c r="F70" s="105"/>
    </row>
    <row r="71" spans="2:6" ht="15" customHeight="1">
      <c r="B71" s="105"/>
      <c r="C71" s="106"/>
      <c r="D71" s="105"/>
      <c r="F71" s="105"/>
    </row>
    <row r="72" spans="2:6" ht="15" customHeight="1">
      <c r="B72" s="105"/>
      <c r="C72" s="106"/>
      <c r="D72" s="105"/>
      <c r="F72" s="105"/>
    </row>
    <row r="73" spans="2:6" ht="15" customHeight="1">
      <c r="B73" s="105"/>
      <c r="C73" s="106"/>
      <c r="D73" s="105"/>
      <c r="F73" s="105"/>
    </row>
    <row r="74" spans="2:6" ht="15" customHeight="1">
      <c r="B74" s="105"/>
      <c r="C74" s="106"/>
      <c r="D74" s="105"/>
      <c r="F74" s="105"/>
    </row>
    <row r="75" spans="2:6" ht="15" customHeight="1">
      <c r="B75" s="105"/>
      <c r="C75" s="106"/>
      <c r="D75" s="105"/>
      <c r="F75" s="105"/>
    </row>
    <row r="76" spans="2:6" ht="15" customHeight="1">
      <c r="B76" s="105"/>
      <c r="C76" s="106"/>
      <c r="D76" s="105"/>
      <c r="F76" s="105"/>
    </row>
    <row r="77" spans="2:6" ht="15" customHeight="1">
      <c r="B77" s="105"/>
      <c r="C77" s="106"/>
      <c r="D77" s="105"/>
      <c r="F77" s="105"/>
    </row>
    <row r="78" spans="2:6" ht="15" customHeight="1">
      <c r="B78" s="105"/>
      <c r="C78" s="106"/>
      <c r="D78" s="105"/>
      <c r="F78" s="105"/>
    </row>
    <row r="79" spans="2:6" ht="15" customHeight="1">
      <c r="B79" s="105"/>
      <c r="C79" s="106"/>
      <c r="D79" s="105"/>
      <c r="F79" s="105"/>
    </row>
    <row r="80" spans="2:6" ht="15" customHeight="1">
      <c r="B80" s="105"/>
      <c r="C80" s="106"/>
      <c r="D80" s="105"/>
      <c r="F80" s="105"/>
    </row>
    <row r="81" spans="2:6" ht="15" customHeight="1">
      <c r="B81" s="105"/>
      <c r="C81" s="106"/>
      <c r="D81" s="105"/>
      <c r="F81" s="105"/>
    </row>
    <row r="82" spans="2:6" ht="15" customHeight="1">
      <c r="B82" s="105"/>
      <c r="C82" s="106"/>
      <c r="D82" s="105"/>
      <c r="F82" s="105"/>
    </row>
    <row r="83" spans="2:6" ht="15" customHeight="1">
      <c r="B83" s="105"/>
      <c r="C83" s="106"/>
      <c r="D83" s="105"/>
      <c r="F83" s="105"/>
    </row>
    <row r="84" spans="2:6" ht="15" customHeight="1">
      <c r="B84" s="105"/>
      <c r="C84" s="106"/>
      <c r="D84" s="105"/>
      <c r="F84" s="105"/>
    </row>
    <row r="85" spans="2:6" ht="15" customHeight="1">
      <c r="B85" s="105"/>
      <c r="C85" s="106"/>
      <c r="D85" s="105"/>
      <c r="F85" s="105"/>
    </row>
    <row r="86" spans="2:6" ht="15" customHeight="1">
      <c r="B86" s="105"/>
      <c r="C86" s="106"/>
      <c r="D86" s="105"/>
      <c r="F86" s="105"/>
    </row>
    <row r="87" spans="2:6" ht="15" customHeight="1">
      <c r="B87" s="105"/>
      <c r="C87" s="106"/>
      <c r="D87" s="105"/>
      <c r="F87" s="105"/>
    </row>
    <row r="88" spans="2:6" ht="15" customHeight="1">
      <c r="B88" s="105"/>
      <c r="C88" s="106"/>
      <c r="D88" s="105"/>
      <c r="F88" s="105"/>
    </row>
    <row r="89" spans="2:6" ht="15" customHeight="1">
      <c r="B89" s="105"/>
      <c r="C89" s="106"/>
      <c r="D89" s="105"/>
      <c r="F89" s="105"/>
    </row>
    <row r="90" spans="2:6" ht="15" customHeight="1">
      <c r="B90" s="105"/>
      <c r="C90" s="106"/>
      <c r="D90" s="105"/>
      <c r="F90" s="105"/>
    </row>
    <row r="91" spans="2:6" ht="15" customHeight="1">
      <c r="B91" s="105"/>
      <c r="C91" s="106"/>
      <c r="D91" s="105"/>
      <c r="F91" s="105"/>
    </row>
    <row r="92" spans="2:6" ht="15" customHeight="1">
      <c r="B92" s="105"/>
      <c r="C92" s="106"/>
      <c r="D92" s="105"/>
      <c r="F92" s="105"/>
    </row>
    <row r="93" spans="2:6" ht="15" customHeight="1">
      <c r="B93" s="105"/>
      <c r="C93" s="106"/>
      <c r="D93" s="105"/>
      <c r="F93" s="105"/>
    </row>
    <row r="94" spans="2:6" ht="15" customHeight="1">
      <c r="B94" s="105"/>
      <c r="C94" s="106"/>
      <c r="D94" s="105"/>
      <c r="F94" s="105"/>
    </row>
    <row r="95" spans="2:6" ht="15" customHeight="1">
      <c r="B95" s="105"/>
      <c r="C95" s="106"/>
      <c r="D95" s="105"/>
      <c r="F95" s="105"/>
    </row>
    <row r="96" spans="2:6" ht="15" customHeight="1">
      <c r="B96" s="105"/>
      <c r="C96" s="106"/>
      <c r="D96" s="105"/>
      <c r="F96" s="105"/>
    </row>
    <row r="97" spans="2:6" ht="15" customHeight="1">
      <c r="B97" s="105"/>
      <c r="C97" s="106"/>
      <c r="D97" s="105"/>
      <c r="F97" s="105"/>
    </row>
    <row r="98" spans="2:6" ht="15" customHeight="1">
      <c r="B98" s="105"/>
      <c r="C98" s="106"/>
      <c r="D98" s="105"/>
      <c r="F98" s="105"/>
    </row>
    <row r="99" spans="2:6" ht="15" customHeight="1">
      <c r="B99" s="105"/>
      <c r="C99" s="106"/>
      <c r="D99" s="105"/>
      <c r="F99" s="105"/>
    </row>
    <row r="100" spans="2:6" ht="15" customHeight="1">
      <c r="B100" s="105"/>
      <c r="C100" s="106"/>
      <c r="D100" s="105"/>
      <c r="F100" s="105"/>
    </row>
    <row r="101" spans="2:6" ht="15" customHeight="1">
      <c r="B101" s="105"/>
      <c r="C101" s="106"/>
      <c r="D101" s="105"/>
      <c r="F101" s="105"/>
    </row>
    <row r="102" spans="2:6" ht="15" customHeight="1">
      <c r="B102" s="105"/>
      <c r="C102" s="106"/>
      <c r="D102" s="105"/>
      <c r="F102" s="105"/>
    </row>
    <row r="103" spans="2:6" ht="15" customHeight="1">
      <c r="B103" s="105"/>
      <c r="C103" s="106"/>
      <c r="D103" s="105"/>
      <c r="F103" s="105"/>
    </row>
    <row r="104" spans="2:6" ht="15" customHeight="1">
      <c r="B104" s="105"/>
      <c r="C104" s="106"/>
      <c r="D104" s="105"/>
      <c r="F104" s="105"/>
    </row>
    <row r="105" spans="2:6" ht="15" customHeight="1">
      <c r="B105" s="105"/>
      <c r="C105" s="106"/>
      <c r="D105" s="105"/>
      <c r="F105" s="105"/>
    </row>
    <row r="106" spans="2:6" ht="15" customHeight="1">
      <c r="B106" s="105"/>
      <c r="C106" s="106"/>
      <c r="D106" s="105"/>
      <c r="F106" s="105"/>
    </row>
    <row r="107" spans="2:6" ht="15" customHeight="1">
      <c r="B107" s="105"/>
      <c r="C107" s="106"/>
      <c r="D107" s="105"/>
      <c r="F107" s="105"/>
    </row>
    <row r="108" spans="2:6" ht="15" customHeight="1">
      <c r="B108" s="105"/>
      <c r="C108" s="106"/>
      <c r="D108" s="105"/>
      <c r="F108" s="105"/>
    </row>
    <row r="109" spans="2:6" ht="15" customHeight="1">
      <c r="B109" s="105"/>
      <c r="C109" s="106"/>
      <c r="D109" s="105"/>
      <c r="F109" s="105"/>
    </row>
    <row r="110" spans="2:6" ht="15" customHeight="1">
      <c r="B110" s="105"/>
      <c r="C110" s="106"/>
      <c r="D110" s="105"/>
      <c r="F110" s="105"/>
    </row>
  </sheetData>
  <mergeCells count="23">
    <mergeCell ref="A35:B35"/>
    <mergeCell ref="A26:B26"/>
    <mergeCell ref="A7:B7"/>
    <mergeCell ref="A8:B8"/>
    <mergeCell ref="A9:B9"/>
    <mergeCell ref="A10:B10"/>
    <mergeCell ref="A11:B11"/>
    <mergeCell ref="B37:F37"/>
    <mergeCell ref="A27:B27"/>
    <mergeCell ref="B39:F39"/>
    <mergeCell ref="A12:B12"/>
    <mergeCell ref="A13:B13"/>
    <mergeCell ref="A14:B14"/>
    <mergeCell ref="A15:B15"/>
    <mergeCell ref="A16:B16"/>
    <mergeCell ref="A17:B17"/>
    <mergeCell ref="A18:B18"/>
    <mergeCell ref="A21:B21"/>
    <mergeCell ref="A22:B22"/>
    <mergeCell ref="A31:B31"/>
    <mergeCell ref="A19:B19"/>
    <mergeCell ref="A20:B20"/>
    <mergeCell ref="A36:B36"/>
  </mergeCells>
  <pageMargins left="0.70866141732283472" right="0.70866141732283472" top="0.74803149606299213" bottom="0.74803149606299213" header="0.31496062992125984" footer="0.31496062992125984"/>
  <pageSetup scale="8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H96"/>
  <sheetViews>
    <sheetView showGridLines="0" view="pageBreakPreview" topLeftCell="A4" zoomScale="130" zoomScaleNormal="100" zoomScaleSheetLayoutView="130" workbookViewId="0">
      <selection activeCell="I17" sqref="I17"/>
    </sheetView>
  </sheetViews>
  <sheetFormatPr defaultColWidth="18.42578125" defaultRowHeight="12"/>
  <cols>
    <col min="1" max="1" width="2" style="99" customWidth="1"/>
    <col min="2" max="2" width="57.5703125" style="99" customWidth="1"/>
    <col min="3" max="3" width="9.28515625" style="131" customWidth="1"/>
    <col min="4" max="4" width="9.28515625" style="243" customWidth="1"/>
    <col min="5" max="5" width="2.7109375" style="99" customWidth="1"/>
    <col min="6" max="6" width="11.28515625" style="99" customWidth="1"/>
    <col min="7" max="7" width="2.85546875" style="99" customWidth="1"/>
    <col min="8" max="16384" width="18.42578125" style="99"/>
  </cols>
  <sheetData>
    <row r="1" spans="1:7" s="79" customFormat="1" ht="12" customHeight="1">
      <c r="A1" s="715" t="s">
        <v>0</v>
      </c>
      <c r="B1" s="715"/>
      <c r="C1" s="81"/>
      <c r="D1" s="225"/>
    </row>
    <row r="2" spans="1:7" s="79" customFormat="1" ht="12" customHeight="1">
      <c r="A2" s="715" t="s">
        <v>159</v>
      </c>
      <c r="B2" s="715"/>
      <c r="C2" s="81"/>
      <c r="D2" s="225"/>
    </row>
    <row r="3" spans="1:7" s="79" customFormat="1" ht="12" customHeight="1">
      <c r="A3" s="716" t="s">
        <v>27</v>
      </c>
      <c r="B3" s="716"/>
      <c r="C3" s="81"/>
      <c r="D3" s="225"/>
    </row>
    <row r="4" spans="1:7" s="79" customFormat="1" ht="12" customHeight="1">
      <c r="A4" s="716" t="s">
        <v>29</v>
      </c>
      <c r="B4" s="716"/>
      <c r="C4" s="81"/>
      <c r="D4" s="225"/>
    </row>
    <row r="5" spans="1:7" s="79" customFormat="1">
      <c r="B5" s="82"/>
      <c r="C5" s="83"/>
      <c r="D5" s="226"/>
      <c r="F5" s="84"/>
    </row>
    <row r="6" spans="1:7">
      <c r="A6" s="103"/>
      <c r="B6" s="82"/>
      <c r="C6" s="108" t="s">
        <v>8</v>
      </c>
      <c r="D6" s="87">
        <v>2021</v>
      </c>
      <c r="E6" s="88"/>
      <c r="F6" s="88">
        <v>2020</v>
      </c>
      <c r="G6" s="88"/>
    </row>
    <row r="7" spans="1:7" ht="1.5" hidden="1" customHeight="1">
      <c r="A7" s="100"/>
      <c r="B7" s="89"/>
      <c r="C7" s="109"/>
      <c r="D7" s="586"/>
      <c r="E7" s="91"/>
      <c r="F7" s="16"/>
      <c r="G7" s="91"/>
    </row>
    <row r="8" spans="1:7" ht="12" customHeight="1">
      <c r="A8" s="712" t="s">
        <v>22</v>
      </c>
      <c r="B8" s="712"/>
      <c r="C8" s="110"/>
      <c r="D8" s="354">
        <v>5070</v>
      </c>
      <c r="E8" s="264" t="s">
        <v>60</v>
      </c>
      <c r="F8" s="350">
        <v>-568</v>
      </c>
      <c r="G8" s="111" t="s">
        <v>60</v>
      </c>
    </row>
    <row r="9" spans="1:7" ht="12" customHeight="1">
      <c r="A9" s="711" t="s">
        <v>30</v>
      </c>
      <c r="B9" s="711"/>
      <c r="C9" s="112"/>
      <c r="D9" s="587"/>
      <c r="E9" s="261"/>
      <c r="F9" s="345"/>
      <c r="G9" s="113"/>
    </row>
    <row r="10" spans="1:7">
      <c r="A10" s="224"/>
      <c r="B10" s="114" t="s">
        <v>162</v>
      </c>
      <c r="C10" s="115"/>
      <c r="D10" s="305"/>
      <c r="E10" s="251"/>
      <c r="F10" s="346"/>
      <c r="G10" s="116"/>
    </row>
    <row r="11" spans="1:7">
      <c r="A11" s="224"/>
      <c r="B11" s="31" t="s">
        <v>223</v>
      </c>
      <c r="C11" s="115"/>
      <c r="D11" s="305"/>
      <c r="E11" s="251"/>
      <c r="F11" s="346"/>
      <c r="G11" s="116"/>
    </row>
    <row r="12" spans="1:7">
      <c r="A12" s="224"/>
      <c r="B12" s="31" t="s">
        <v>35</v>
      </c>
      <c r="C12" s="115"/>
      <c r="D12" s="305">
        <v>0</v>
      </c>
      <c r="E12" s="251"/>
      <c r="F12" s="346">
        <v>-3</v>
      </c>
      <c r="G12" s="116"/>
    </row>
    <row r="13" spans="1:7">
      <c r="A13" s="224"/>
      <c r="B13" s="117" t="s">
        <v>163</v>
      </c>
      <c r="C13" s="115"/>
      <c r="D13" s="305">
        <v>-10</v>
      </c>
      <c r="E13" s="244"/>
      <c r="F13" s="346">
        <v>-21</v>
      </c>
      <c r="G13" s="97"/>
    </row>
    <row r="14" spans="1:7" ht="12" customHeight="1">
      <c r="A14" s="224"/>
      <c r="B14" s="507" t="s">
        <v>227</v>
      </c>
      <c r="C14" s="115"/>
      <c r="D14" s="305">
        <v>-56</v>
      </c>
      <c r="E14" s="244"/>
      <c r="F14" s="346">
        <v>26</v>
      </c>
      <c r="G14" s="97"/>
    </row>
    <row r="15" spans="1:7" ht="12.6" customHeight="1">
      <c r="A15" s="224"/>
      <c r="B15" s="224" t="s">
        <v>164</v>
      </c>
      <c r="C15" s="115">
        <v>10</v>
      </c>
      <c r="D15" s="305">
        <v>17</v>
      </c>
      <c r="E15" s="244"/>
      <c r="F15" s="346">
        <v>18</v>
      </c>
      <c r="G15" s="97"/>
    </row>
    <row r="16" spans="1:7">
      <c r="A16" s="119"/>
      <c r="B16" s="120"/>
      <c r="C16" s="121"/>
      <c r="D16" s="349">
        <f>SUM(D12:D15)</f>
        <v>-49</v>
      </c>
      <c r="E16" s="248"/>
      <c r="F16" s="265">
        <f>SUM(F12:F15)</f>
        <v>20</v>
      </c>
      <c r="G16" s="122"/>
    </row>
    <row r="17" spans="1:8" ht="12" customHeight="1">
      <c r="A17" s="224"/>
      <c r="B17" s="123" t="s">
        <v>157</v>
      </c>
      <c r="C17" s="112"/>
      <c r="D17" s="304"/>
      <c r="E17" s="261"/>
      <c r="F17" s="345"/>
      <c r="G17" s="113"/>
    </row>
    <row r="18" spans="1:8">
      <c r="A18" s="100"/>
      <c r="B18" s="117" t="s">
        <v>328</v>
      </c>
      <c r="C18" s="115"/>
      <c r="D18" s="305">
        <v>-11</v>
      </c>
      <c r="E18" s="244"/>
      <c r="F18" s="346">
        <v>7</v>
      </c>
      <c r="G18" s="330"/>
    </row>
    <row r="19" spans="1:8" ht="12" customHeight="1">
      <c r="A19" s="711" t="s">
        <v>31</v>
      </c>
      <c r="B19" s="711"/>
      <c r="C19" s="112"/>
      <c r="D19" s="304"/>
      <c r="E19" s="261"/>
      <c r="F19" s="345"/>
      <c r="G19" s="113"/>
    </row>
    <row r="20" spans="1:8">
      <c r="A20" s="100"/>
      <c r="B20" s="117" t="s">
        <v>238</v>
      </c>
      <c r="C20" s="115"/>
      <c r="D20" s="305">
        <v>19</v>
      </c>
      <c r="E20" s="244"/>
      <c r="F20" s="346">
        <v>-148</v>
      </c>
      <c r="G20" s="330"/>
    </row>
    <row r="21" spans="1:8">
      <c r="A21" s="224"/>
      <c r="B21" s="123" t="s">
        <v>165</v>
      </c>
      <c r="C21" s="112"/>
      <c r="D21" s="304"/>
      <c r="E21" s="261"/>
      <c r="F21" s="345"/>
      <c r="G21" s="113"/>
    </row>
    <row r="22" spans="1:8">
      <c r="A22" s="224"/>
      <c r="B22" s="460" t="s">
        <v>166</v>
      </c>
      <c r="C22" s="115"/>
      <c r="D22" s="305"/>
      <c r="E22" s="251"/>
      <c r="F22" s="346"/>
      <c r="G22" s="116"/>
    </row>
    <row r="23" spans="1:8">
      <c r="A23" s="100"/>
      <c r="B23" s="644" t="s">
        <v>329</v>
      </c>
      <c r="C23" s="645"/>
      <c r="D23" s="646">
        <v>4</v>
      </c>
      <c r="E23" s="647"/>
      <c r="F23" s="648">
        <v>4</v>
      </c>
      <c r="G23" s="164"/>
    </row>
    <row r="24" spans="1:8">
      <c r="A24" s="637"/>
      <c r="B24" s="638" t="s">
        <v>224</v>
      </c>
      <c r="C24" s="639"/>
      <c r="D24" s="640"/>
      <c r="E24" s="641"/>
      <c r="F24" s="642"/>
      <c r="G24" s="643"/>
    </row>
    <row r="25" spans="1:8">
      <c r="A25" s="224"/>
      <c r="B25" s="117" t="s">
        <v>150</v>
      </c>
      <c r="C25" s="115">
        <v>22</v>
      </c>
      <c r="D25" s="305">
        <v>632</v>
      </c>
      <c r="E25" s="244"/>
      <c r="F25" s="346">
        <v>-456</v>
      </c>
      <c r="G25" s="330"/>
    </row>
    <row r="26" spans="1:8">
      <c r="A26" s="100"/>
      <c r="B26" s="126" t="s">
        <v>146</v>
      </c>
      <c r="C26" s="115">
        <v>10</v>
      </c>
      <c r="D26" s="305">
        <v>-1</v>
      </c>
      <c r="E26" s="244"/>
      <c r="F26" s="346">
        <v>43</v>
      </c>
      <c r="G26" s="330"/>
    </row>
    <row r="27" spans="1:8">
      <c r="A27" s="119"/>
      <c r="B27" s="127"/>
      <c r="C27" s="347"/>
      <c r="D27" s="349">
        <f>D25+D26</f>
        <v>631</v>
      </c>
      <c r="E27" s="248"/>
      <c r="F27" s="350">
        <f>SUM(F25:F26)</f>
        <v>-413</v>
      </c>
      <c r="G27" s="331"/>
    </row>
    <row r="28" spans="1:8" ht="13.15" customHeight="1">
      <c r="A28" s="712" t="s">
        <v>32</v>
      </c>
      <c r="B28" s="712"/>
      <c r="C28" s="347"/>
      <c r="D28" s="349">
        <f>D27+D20+D18+D16+D23</f>
        <v>594</v>
      </c>
      <c r="E28" s="248"/>
      <c r="F28" s="350">
        <f>F27+F20+F18+F16+F23</f>
        <v>-530</v>
      </c>
      <c r="G28" s="331"/>
    </row>
    <row r="29" spans="1:8" ht="15" customHeight="1" thickBot="1">
      <c r="A29" s="713" t="s">
        <v>33</v>
      </c>
      <c r="B29" s="713"/>
      <c r="C29" s="649"/>
      <c r="D29" s="650">
        <f>D8+D28</f>
        <v>5664</v>
      </c>
      <c r="E29" s="651" t="s">
        <v>60</v>
      </c>
      <c r="F29" s="652">
        <f>F8+F28</f>
        <v>-1098</v>
      </c>
      <c r="G29" s="653" t="s">
        <v>60</v>
      </c>
    </row>
    <row r="30" spans="1:8" ht="12" customHeight="1">
      <c r="A30" s="714" t="s">
        <v>34</v>
      </c>
      <c r="B30" s="714"/>
      <c r="C30" s="348"/>
      <c r="D30" s="461"/>
      <c r="E30" s="462"/>
      <c r="F30" s="463"/>
      <c r="G30" s="464"/>
    </row>
    <row r="31" spans="1:8">
      <c r="A31" s="92"/>
      <c r="B31" s="130" t="s">
        <v>158</v>
      </c>
      <c r="C31" s="129"/>
      <c r="D31" s="355">
        <v>5674</v>
      </c>
      <c r="E31" s="410" t="s">
        <v>60</v>
      </c>
      <c r="F31" s="357">
        <v>-1626</v>
      </c>
      <c r="G31" s="411" t="s">
        <v>60</v>
      </c>
    </row>
    <row r="32" spans="1:8" ht="13.5">
      <c r="A32" s="453"/>
      <c r="B32" s="465" t="s">
        <v>342</v>
      </c>
      <c r="C32" s="125"/>
      <c r="D32" s="466">
        <v>-10</v>
      </c>
      <c r="E32" s="467"/>
      <c r="F32" s="468">
        <v>528</v>
      </c>
      <c r="G32" s="469"/>
      <c r="H32" s="610"/>
    </row>
    <row r="33" spans="1:7" ht="15" customHeight="1" thickBot="1">
      <c r="A33" s="381"/>
      <c r="B33" s="444"/>
      <c r="C33" s="128"/>
      <c r="D33" s="356">
        <f>SUM(D32,D31)</f>
        <v>5664</v>
      </c>
      <c r="E33" s="412" t="s">
        <v>60</v>
      </c>
      <c r="F33" s="353">
        <f>SUM(F32,F31)</f>
        <v>-1098</v>
      </c>
      <c r="G33" s="413" t="s">
        <v>60</v>
      </c>
    </row>
    <row r="34" spans="1:7" s="311" customFormat="1" ht="12" customHeight="1">
      <c r="A34" s="697" t="s">
        <v>225</v>
      </c>
      <c r="B34" s="697"/>
      <c r="C34" s="348"/>
      <c r="D34" s="266"/>
      <c r="E34" s="410"/>
      <c r="F34" s="267"/>
      <c r="G34" s="411"/>
    </row>
    <row r="35" spans="1:7" s="417" customFormat="1" ht="10.9" customHeight="1">
      <c r="A35" s="697" t="s">
        <v>226</v>
      </c>
      <c r="B35" s="697"/>
      <c r="C35" s="348"/>
      <c r="D35" s="266"/>
      <c r="E35" s="410"/>
      <c r="F35" s="267"/>
      <c r="G35" s="411"/>
    </row>
    <row r="36" spans="1:7" s="311" customFormat="1" ht="15" customHeight="1">
      <c r="A36" s="453"/>
      <c r="B36" s="470" t="s">
        <v>221</v>
      </c>
      <c r="C36" s="348"/>
      <c r="D36" s="266">
        <v>345</v>
      </c>
      <c r="E36" s="410" t="s">
        <v>60</v>
      </c>
      <c r="F36" s="346">
        <v>-509</v>
      </c>
      <c r="G36" s="411" t="s">
        <v>60</v>
      </c>
    </row>
    <row r="37" spans="1:7" s="311" customFormat="1" ht="15" customHeight="1">
      <c r="A37" s="453"/>
      <c r="B37" s="470" t="s">
        <v>291</v>
      </c>
      <c r="C37" s="118">
        <v>28</v>
      </c>
      <c r="D37" s="355">
        <v>5329</v>
      </c>
      <c r="E37" s="410"/>
      <c r="F37" s="357">
        <v>-1117</v>
      </c>
      <c r="G37" s="411"/>
    </row>
    <row r="38" spans="1:7" s="311" customFormat="1" ht="15" customHeight="1" thickBot="1">
      <c r="A38" s="381"/>
      <c r="B38" s="444"/>
      <c r="C38" s="128"/>
      <c r="D38" s="356">
        <f>SUM(D36,D37)</f>
        <v>5674</v>
      </c>
      <c r="E38" s="412" t="s">
        <v>60</v>
      </c>
      <c r="F38" s="353">
        <f>SUM(F36,F37)</f>
        <v>-1626</v>
      </c>
      <c r="G38" s="413" t="s">
        <v>60</v>
      </c>
    </row>
    <row r="39" spans="1:7" s="117" customFormat="1" ht="23.25" customHeight="1">
      <c r="A39" s="583" t="s">
        <v>2</v>
      </c>
      <c r="B39" s="709" t="s">
        <v>330</v>
      </c>
      <c r="C39" s="709"/>
      <c r="D39" s="709"/>
      <c r="E39" s="709"/>
      <c r="F39" s="709"/>
      <c r="G39" s="604"/>
    </row>
    <row r="40" spans="1:7" s="117" customFormat="1" ht="23.25" customHeight="1">
      <c r="A40" s="583" t="s">
        <v>3</v>
      </c>
      <c r="B40" s="709" t="s">
        <v>345</v>
      </c>
      <c r="C40" s="709"/>
      <c r="D40" s="709"/>
      <c r="E40" s="709"/>
      <c r="F40" s="709"/>
      <c r="G40" s="709"/>
    </row>
    <row r="41" spans="1:7" ht="23.45" customHeight="1">
      <c r="A41" s="583" t="s">
        <v>9</v>
      </c>
      <c r="B41" s="709" t="s">
        <v>332</v>
      </c>
      <c r="C41" s="709"/>
      <c r="D41" s="709"/>
      <c r="E41" s="709"/>
      <c r="F41" s="709"/>
      <c r="G41" s="709"/>
    </row>
    <row r="42" spans="1:7" s="565" customFormat="1" ht="12" customHeight="1">
      <c r="A42" s="583" t="s">
        <v>14</v>
      </c>
      <c r="B42" s="605" t="s">
        <v>331</v>
      </c>
      <c r="C42" s="605"/>
      <c r="D42" s="605"/>
      <c r="E42" s="605"/>
      <c r="F42" s="605"/>
      <c r="G42" s="605"/>
    </row>
    <row r="43" spans="1:7" s="510" customFormat="1" ht="12" customHeight="1">
      <c r="A43" s="471"/>
      <c r="B43" s="509"/>
      <c r="C43" s="509"/>
      <c r="D43" s="509"/>
      <c r="E43" s="509"/>
      <c r="F43" s="509"/>
      <c r="G43" s="509"/>
    </row>
    <row r="44" spans="1:7" ht="11.45" customHeight="1">
      <c r="A44" s="92"/>
      <c r="B44" s="710" t="s">
        <v>25</v>
      </c>
      <c r="C44" s="710"/>
      <c r="D44" s="710"/>
      <c r="E44" s="710"/>
      <c r="F44" s="710"/>
      <c r="G44" s="92"/>
    </row>
    <row r="45" spans="1:7" ht="15" customHeight="1"/>
    <row r="46" spans="1:7" ht="15" customHeight="1"/>
    <row r="47" spans="1:7" ht="15" customHeight="1"/>
    <row r="48" spans="1:7"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sheetData>
  <mergeCells count="16">
    <mergeCell ref="A9:B9"/>
    <mergeCell ref="A1:B1"/>
    <mergeCell ref="A2:B2"/>
    <mergeCell ref="A3:B3"/>
    <mergeCell ref="A4:B4"/>
    <mergeCell ref="A8:B8"/>
    <mergeCell ref="B40:G40"/>
    <mergeCell ref="B44:F44"/>
    <mergeCell ref="A19:B19"/>
    <mergeCell ref="A28:B28"/>
    <mergeCell ref="A29:B29"/>
    <mergeCell ref="A30:B30"/>
    <mergeCell ref="B39:F39"/>
    <mergeCell ref="A34:B34"/>
    <mergeCell ref="A35:B35"/>
    <mergeCell ref="B41:G41"/>
  </mergeCells>
  <pageMargins left="0.70866141732283472" right="0.70866141732283472" top="0.74803149606299213" bottom="0.74803149606299213" header="0.31496062992125984" footer="0.31496062992125984"/>
  <pageSetup scale="9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Z101"/>
  <sheetViews>
    <sheetView showGridLines="0" view="pageBreakPreview" topLeftCell="A28" zoomScale="160" zoomScaleNormal="90" zoomScaleSheetLayoutView="160" workbookViewId="0">
      <selection activeCell="H31" sqref="H31"/>
    </sheetView>
  </sheetViews>
  <sheetFormatPr defaultColWidth="18.42578125" defaultRowHeight="12"/>
  <cols>
    <col min="1" max="1" width="2.140625" style="204" customWidth="1"/>
    <col min="2" max="2" width="53.7109375" style="204" customWidth="1"/>
    <col min="3" max="3" width="11" style="92" customWidth="1"/>
    <col min="4" max="4" width="11" style="204" customWidth="1"/>
    <col min="5" max="5" width="2.7109375" style="205" bestFit="1" customWidth="1"/>
    <col min="6" max="6" width="11" style="204" customWidth="1"/>
    <col min="7" max="7" width="2" style="103" customWidth="1"/>
    <col min="8" max="16384" width="18.42578125" style="204"/>
  </cols>
  <sheetData>
    <row r="1" spans="1:7">
      <c r="A1" s="80" t="s">
        <v>0</v>
      </c>
      <c r="B1" s="223"/>
      <c r="C1" s="221"/>
      <c r="D1" s="133"/>
      <c r="E1" s="80"/>
      <c r="F1" s="224"/>
      <c r="G1" s="133"/>
    </row>
    <row r="2" spans="1:7" ht="12" customHeight="1">
      <c r="A2" s="80" t="s">
        <v>55</v>
      </c>
      <c r="B2" s="223"/>
      <c r="C2" s="223"/>
      <c r="D2" s="223"/>
      <c r="E2" s="505"/>
      <c r="F2" s="224"/>
      <c r="G2" s="133"/>
    </row>
    <row r="3" spans="1:7">
      <c r="A3" s="79" t="s">
        <v>56</v>
      </c>
      <c r="B3" s="224"/>
      <c r="C3" s="81"/>
      <c r="D3" s="133"/>
      <c r="E3" s="80"/>
      <c r="F3" s="224"/>
      <c r="G3" s="133"/>
    </row>
    <row r="4" spans="1:7">
      <c r="A4" s="79" t="s">
        <v>29</v>
      </c>
      <c r="B4" s="224"/>
      <c r="C4" s="221"/>
      <c r="D4" s="133"/>
      <c r="E4" s="80"/>
      <c r="F4" s="224"/>
      <c r="G4" s="133"/>
    </row>
    <row r="5" spans="1:7">
      <c r="A5" s="221"/>
      <c r="B5" s="221"/>
      <c r="C5" s="134"/>
      <c r="D5" s="135" t="s">
        <v>58</v>
      </c>
      <c r="E5" s="515"/>
      <c r="F5" s="136" t="s">
        <v>58</v>
      </c>
      <c r="G5" s="137"/>
    </row>
    <row r="6" spans="1:7">
      <c r="A6" s="82"/>
      <c r="B6" s="82"/>
      <c r="C6" s="86" t="s">
        <v>8</v>
      </c>
      <c r="D6" s="138">
        <v>2021</v>
      </c>
      <c r="F6" s="139">
        <v>2020</v>
      </c>
      <c r="G6" s="139"/>
    </row>
    <row r="7" spans="1:7" ht="0.75" customHeight="1">
      <c r="A7" s="82"/>
      <c r="B7" s="82"/>
      <c r="C7" s="86"/>
      <c r="D7" s="138"/>
      <c r="E7" s="138"/>
      <c r="F7" s="16"/>
      <c r="G7" s="140"/>
    </row>
    <row r="8" spans="1:7">
      <c r="A8" s="141" t="s">
        <v>57</v>
      </c>
      <c r="B8" s="142"/>
      <c r="C8" s="143"/>
      <c r="D8" s="144"/>
      <c r="E8" s="141"/>
      <c r="F8" s="144"/>
      <c r="G8" s="145"/>
    </row>
    <row r="9" spans="1:7" s="242" customFormat="1" ht="12" customHeight="1">
      <c r="A9" s="79" t="s">
        <v>59</v>
      </c>
      <c r="C9" s="333">
        <v>13</v>
      </c>
      <c r="D9" s="358">
        <v>1675</v>
      </c>
      <c r="E9" s="516" t="s">
        <v>60</v>
      </c>
      <c r="F9" s="359">
        <v>1779</v>
      </c>
      <c r="G9" s="226" t="s">
        <v>60</v>
      </c>
    </row>
    <row r="10" spans="1:7">
      <c r="A10" s="79" t="s">
        <v>61</v>
      </c>
      <c r="B10" s="224"/>
      <c r="C10" s="333">
        <v>14</v>
      </c>
      <c r="D10" s="358">
        <v>269</v>
      </c>
      <c r="E10" s="517"/>
      <c r="F10" s="359">
        <v>294</v>
      </c>
      <c r="G10" s="360"/>
    </row>
    <row r="11" spans="1:7">
      <c r="A11" s="79" t="s">
        <v>62</v>
      </c>
      <c r="B11" s="224"/>
      <c r="C11" s="333">
        <v>15</v>
      </c>
      <c r="D11" s="358">
        <v>55</v>
      </c>
      <c r="E11" s="517"/>
      <c r="F11" s="359">
        <v>61</v>
      </c>
      <c r="G11" s="360"/>
    </row>
    <row r="12" spans="1:7">
      <c r="A12" s="79" t="s">
        <v>63</v>
      </c>
      <c r="B12" s="224"/>
      <c r="C12" s="336">
        <v>16</v>
      </c>
      <c r="D12" s="358">
        <v>3242</v>
      </c>
      <c r="E12" s="517"/>
      <c r="F12" s="359">
        <v>3650</v>
      </c>
      <c r="G12" s="360"/>
    </row>
    <row r="13" spans="1:7">
      <c r="A13" s="79" t="s">
        <v>64</v>
      </c>
      <c r="B13" s="224"/>
      <c r="C13" s="336">
        <v>18</v>
      </c>
      <c r="D13" s="358">
        <v>76</v>
      </c>
      <c r="E13" s="517"/>
      <c r="F13" s="359">
        <v>227</v>
      </c>
      <c r="G13" s="360"/>
    </row>
    <row r="14" spans="1:7">
      <c r="A14" s="79" t="s">
        <v>65</v>
      </c>
      <c r="B14" s="224"/>
      <c r="C14" s="336">
        <v>19</v>
      </c>
      <c r="D14" s="358">
        <v>164</v>
      </c>
      <c r="E14" s="517"/>
      <c r="F14" s="359">
        <v>218</v>
      </c>
      <c r="G14" s="360"/>
    </row>
    <row r="15" spans="1:7">
      <c r="A15" s="84" t="s">
        <v>66</v>
      </c>
      <c r="B15" s="103"/>
      <c r="C15" s="336">
        <v>28</v>
      </c>
      <c r="D15" s="595">
        <v>0</v>
      </c>
      <c r="E15" s="517"/>
      <c r="F15" s="359">
        <v>10417</v>
      </c>
      <c r="G15" s="360"/>
    </row>
    <row r="16" spans="1:7">
      <c r="A16" s="147" t="s">
        <v>67</v>
      </c>
      <c r="B16" s="148"/>
      <c r="C16" s="337"/>
      <c r="D16" s="362">
        <f>SUM(D9:D15)</f>
        <v>5481</v>
      </c>
      <c r="E16" s="518"/>
      <c r="F16" s="363">
        <f>SUM(F9:F15)</f>
        <v>16646</v>
      </c>
      <c r="G16" s="363"/>
    </row>
    <row r="17" spans="1:8">
      <c r="A17" s="84" t="s">
        <v>68</v>
      </c>
      <c r="B17" s="103"/>
      <c r="C17" s="361">
        <v>20</v>
      </c>
      <c r="D17" s="358">
        <v>837</v>
      </c>
      <c r="E17" s="519"/>
      <c r="F17" s="359">
        <v>668</v>
      </c>
      <c r="G17" s="359"/>
    </row>
    <row r="18" spans="1:8">
      <c r="A18" s="79" t="s">
        <v>69</v>
      </c>
      <c r="B18" s="224"/>
      <c r="C18" s="333">
        <v>21</v>
      </c>
      <c r="D18" s="358">
        <v>4129</v>
      </c>
      <c r="E18" s="520"/>
      <c r="F18" s="359">
        <v>4396</v>
      </c>
      <c r="G18" s="359"/>
    </row>
    <row r="19" spans="1:8">
      <c r="A19" s="79" t="s">
        <v>70</v>
      </c>
      <c r="B19" s="224"/>
      <c r="C19" s="333">
        <v>10</v>
      </c>
      <c r="D19" s="334">
        <v>250</v>
      </c>
      <c r="E19" s="520"/>
      <c r="F19" s="359">
        <v>111</v>
      </c>
      <c r="G19" s="359"/>
    </row>
    <row r="20" spans="1:8">
      <c r="A20" s="79" t="s">
        <v>64</v>
      </c>
      <c r="B20" s="224"/>
      <c r="C20" s="336">
        <v>18</v>
      </c>
      <c r="D20" s="358">
        <v>1680</v>
      </c>
      <c r="E20" s="520"/>
      <c r="F20" s="359">
        <v>912</v>
      </c>
      <c r="G20" s="359"/>
    </row>
    <row r="21" spans="1:8">
      <c r="A21" s="151" t="s">
        <v>65</v>
      </c>
      <c r="B21" s="100"/>
      <c r="C21" s="339">
        <v>19</v>
      </c>
      <c r="D21" s="340">
        <v>387</v>
      </c>
      <c r="E21" s="521"/>
      <c r="F21" s="359">
        <v>357</v>
      </c>
      <c r="G21" s="359"/>
    </row>
    <row r="22" spans="1:8">
      <c r="A22" s="147" t="s">
        <v>71</v>
      </c>
      <c r="B22" s="148"/>
      <c r="C22" s="337"/>
      <c r="D22" s="362">
        <f>SUM(D17:D21)</f>
        <v>7283</v>
      </c>
      <c r="E22" s="518"/>
      <c r="F22" s="363">
        <f>SUM(F17:F21)</f>
        <v>6444</v>
      </c>
      <c r="G22" s="363"/>
    </row>
    <row r="23" spans="1:8" ht="15.75" customHeight="1" thickBot="1">
      <c r="A23" s="102"/>
      <c r="B23" s="102"/>
      <c r="C23" s="343"/>
      <c r="D23" s="364">
        <f>SUM(D16,D22)</f>
        <v>12764</v>
      </c>
      <c r="E23" s="522" t="s">
        <v>60</v>
      </c>
      <c r="F23" s="365">
        <f>SUM(F16,F22)</f>
        <v>23090</v>
      </c>
      <c r="G23" s="365" t="s">
        <v>60</v>
      </c>
    </row>
    <row r="24" spans="1:8">
      <c r="A24" s="153" t="s">
        <v>72</v>
      </c>
      <c r="B24" s="205"/>
    </row>
    <row r="25" spans="1:8" ht="11.45" customHeight="1">
      <c r="A25" s="79" t="s">
        <v>73</v>
      </c>
      <c r="B25" s="224"/>
      <c r="C25" s="333">
        <v>23</v>
      </c>
      <c r="D25" s="358">
        <v>1164</v>
      </c>
      <c r="E25" s="523" t="s">
        <v>60</v>
      </c>
      <c r="F25" s="359">
        <v>1611</v>
      </c>
      <c r="G25" s="359" t="s">
        <v>60</v>
      </c>
    </row>
    <row r="26" spans="1:8">
      <c r="A26" s="79" t="s">
        <v>7</v>
      </c>
      <c r="B26" s="224"/>
      <c r="C26" s="336">
        <v>24</v>
      </c>
      <c r="D26" s="358">
        <v>101</v>
      </c>
      <c r="E26" s="520"/>
      <c r="F26" s="359">
        <v>146</v>
      </c>
      <c r="G26" s="359"/>
    </row>
    <row r="27" spans="1:8">
      <c r="A27" s="79" t="s">
        <v>74</v>
      </c>
      <c r="B27" s="224"/>
      <c r="C27" s="333">
        <v>15</v>
      </c>
      <c r="D27" s="358">
        <v>2853</v>
      </c>
      <c r="E27" s="520"/>
      <c r="F27" s="359">
        <v>2356</v>
      </c>
      <c r="G27" s="359"/>
    </row>
    <row r="28" spans="1:8" s="92" customFormat="1">
      <c r="A28" s="473" t="s">
        <v>217</v>
      </c>
      <c r="C28" s="504">
        <v>27</v>
      </c>
      <c r="D28" s="595">
        <v>0</v>
      </c>
      <c r="E28" s="524"/>
      <c r="F28" s="359">
        <v>1882</v>
      </c>
      <c r="G28" s="359"/>
    </row>
    <row r="29" spans="1:8">
      <c r="A29" s="79" t="s">
        <v>75</v>
      </c>
      <c r="B29" s="224"/>
      <c r="C29" s="336">
        <v>25</v>
      </c>
      <c r="D29" s="358">
        <v>216</v>
      </c>
      <c r="E29" s="520"/>
      <c r="F29" s="359">
        <v>239</v>
      </c>
      <c r="G29" s="359"/>
      <c r="H29" s="92"/>
    </row>
    <row r="30" spans="1:8">
      <c r="A30" s="79" t="s">
        <v>76</v>
      </c>
      <c r="B30" s="224"/>
      <c r="C30" s="336">
        <v>26</v>
      </c>
      <c r="D30" s="358">
        <v>434</v>
      </c>
      <c r="E30" s="520"/>
      <c r="F30" s="359">
        <v>447</v>
      </c>
      <c r="G30" s="359"/>
      <c r="H30" s="92"/>
    </row>
    <row r="31" spans="1:8" ht="12" customHeight="1">
      <c r="A31" s="79" t="s">
        <v>292</v>
      </c>
      <c r="B31" s="224"/>
      <c r="C31" s="336">
        <v>28</v>
      </c>
      <c r="D31" s="595">
        <v>0</v>
      </c>
      <c r="E31" s="525"/>
      <c r="F31" s="359">
        <v>10146</v>
      </c>
      <c r="G31" s="359"/>
      <c r="H31" s="92"/>
    </row>
    <row r="32" spans="1:8">
      <c r="A32" s="147" t="s">
        <v>77</v>
      </c>
      <c r="B32" s="148"/>
      <c r="C32" s="337"/>
      <c r="D32" s="362">
        <f>SUM(D25:D31)</f>
        <v>4768</v>
      </c>
      <c r="E32" s="526"/>
      <c r="F32" s="363">
        <f>SUM(F25:F31)</f>
        <v>16827</v>
      </c>
      <c r="G32" s="363"/>
      <c r="H32" s="92"/>
    </row>
    <row r="33" spans="1:8">
      <c r="A33" s="145" t="s">
        <v>7</v>
      </c>
      <c r="B33" s="150"/>
      <c r="C33" s="344">
        <v>24</v>
      </c>
      <c r="D33" s="334">
        <v>229</v>
      </c>
      <c r="E33" s="527"/>
      <c r="F33" s="335">
        <v>289</v>
      </c>
      <c r="G33" s="338"/>
      <c r="H33" s="92"/>
    </row>
    <row r="34" spans="1:8">
      <c r="A34" s="79" t="s">
        <v>74</v>
      </c>
      <c r="B34" s="224"/>
      <c r="C34" s="333">
        <v>15</v>
      </c>
      <c r="D34" s="358">
        <v>1156</v>
      </c>
      <c r="E34" s="520"/>
      <c r="F34" s="359">
        <v>1219</v>
      </c>
      <c r="G34" s="312"/>
    </row>
    <row r="35" spans="1:8">
      <c r="A35" s="79" t="s">
        <v>78</v>
      </c>
      <c r="B35" s="224"/>
      <c r="C35" s="336">
        <v>27</v>
      </c>
      <c r="D35" s="358">
        <v>7047</v>
      </c>
      <c r="E35" s="520"/>
      <c r="F35" s="359">
        <v>8193</v>
      </c>
      <c r="G35" s="312"/>
    </row>
    <row r="36" spans="1:8">
      <c r="A36" s="79" t="s">
        <v>79</v>
      </c>
      <c r="B36" s="224"/>
      <c r="C36" s="333">
        <v>22</v>
      </c>
      <c r="D36" s="358">
        <v>1100</v>
      </c>
      <c r="E36" s="520"/>
      <c r="F36" s="359">
        <v>1606</v>
      </c>
      <c r="G36" s="312"/>
    </row>
    <row r="37" spans="1:8">
      <c r="A37" s="79" t="s">
        <v>75</v>
      </c>
      <c r="B37" s="224"/>
      <c r="C37" s="336">
        <v>25</v>
      </c>
      <c r="D37" s="358">
        <v>1252</v>
      </c>
      <c r="E37" s="520"/>
      <c r="F37" s="359">
        <v>1225</v>
      </c>
      <c r="G37" s="312"/>
    </row>
    <row r="38" spans="1:8">
      <c r="A38" s="151" t="s">
        <v>76</v>
      </c>
      <c r="B38" s="100"/>
      <c r="C38" s="339">
        <v>26</v>
      </c>
      <c r="D38" s="340">
        <v>301</v>
      </c>
      <c r="E38" s="521"/>
      <c r="F38" s="342">
        <v>388</v>
      </c>
      <c r="G38" s="341"/>
    </row>
    <row r="39" spans="1:8">
      <c r="A39" s="147" t="s">
        <v>80</v>
      </c>
      <c r="B39" s="148"/>
      <c r="C39" s="337"/>
      <c r="D39" s="362">
        <f>SUM(D33:D38)</f>
        <v>11085</v>
      </c>
      <c r="E39" s="340"/>
      <c r="F39" s="363">
        <f>SUM(F33:F38)</f>
        <v>12920</v>
      </c>
      <c r="G39" s="363"/>
    </row>
    <row r="40" spans="1:8">
      <c r="A40" s="120"/>
      <c r="B40" s="120"/>
      <c r="C40" s="337"/>
      <c r="D40" s="362">
        <f>D32+D39</f>
        <v>15853</v>
      </c>
      <c r="E40" s="340"/>
      <c r="F40" s="363">
        <f>F32+F39</f>
        <v>29747</v>
      </c>
      <c r="G40" s="363"/>
    </row>
    <row r="41" spans="1:8">
      <c r="A41" s="141" t="s">
        <v>81</v>
      </c>
      <c r="B41" s="142"/>
      <c r="C41" s="143"/>
      <c r="D41" s="253"/>
      <c r="E41" s="528"/>
      <c r="F41" s="252"/>
      <c r="G41" s="262"/>
    </row>
    <row r="42" spans="1:8">
      <c r="A42" s="79" t="s">
        <v>82</v>
      </c>
      <c r="B42" s="205"/>
      <c r="C42" s="206"/>
      <c r="D42" s="253"/>
      <c r="E42" s="529"/>
      <c r="F42" s="252"/>
      <c r="G42" s="263"/>
    </row>
    <row r="43" spans="1:8" ht="12" customHeight="1">
      <c r="A43" s="224"/>
      <c r="B43" s="79" t="s">
        <v>83</v>
      </c>
      <c r="C43" s="146"/>
      <c r="D43" s="358">
        <v>-3089</v>
      </c>
      <c r="E43" s="520"/>
      <c r="F43" s="359">
        <v>-9325</v>
      </c>
      <c r="G43" s="312"/>
    </row>
    <row r="44" spans="1:8">
      <c r="A44" s="79" t="s">
        <v>84</v>
      </c>
      <c r="B44" s="224"/>
      <c r="C44" s="154"/>
      <c r="D44" s="595">
        <v>0</v>
      </c>
      <c r="E44" s="521"/>
      <c r="F44" s="359">
        <v>2668</v>
      </c>
      <c r="G44" s="341"/>
    </row>
    <row r="45" spans="1:8">
      <c r="A45" s="120"/>
      <c r="B45" s="120"/>
      <c r="C45" s="149"/>
      <c r="D45" s="362">
        <f>D43+D44</f>
        <v>-3089</v>
      </c>
      <c r="E45" s="362"/>
      <c r="F45" s="363">
        <f>F43+F44</f>
        <v>-6657</v>
      </c>
      <c r="G45" s="363"/>
    </row>
    <row r="46" spans="1:8" ht="14.25" customHeight="1" thickBot="1">
      <c r="A46" s="102"/>
      <c r="B46" s="102"/>
      <c r="C46" s="152"/>
      <c r="D46" s="364">
        <f>SUM(D40,D45)</f>
        <v>12764</v>
      </c>
      <c r="E46" s="522" t="s">
        <v>60</v>
      </c>
      <c r="F46" s="365">
        <f>SUM(F40,F45)</f>
        <v>23090</v>
      </c>
      <c r="G46" s="259" t="s">
        <v>60</v>
      </c>
    </row>
    <row r="47" spans="1:8" s="235" customFormat="1">
      <c r="A47" s="472" t="s">
        <v>85</v>
      </c>
      <c r="B47" s="588"/>
      <c r="C47" s="594">
        <v>38</v>
      </c>
      <c r="D47" s="590"/>
      <c r="E47" s="591"/>
      <c r="F47" s="592"/>
      <c r="G47" s="593"/>
    </row>
    <row r="48" spans="1:8" s="510" customFormat="1" ht="11.45" customHeight="1">
      <c r="A48" s="472"/>
      <c r="B48" s="588"/>
      <c r="C48" s="589"/>
      <c r="D48" s="590"/>
      <c r="E48" s="591"/>
      <c r="F48" s="592"/>
      <c r="G48" s="593"/>
    </row>
    <row r="49" spans="1:26" ht="15" customHeight="1">
      <c r="A49" s="710" t="s">
        <v>25</v>
      </c>
      <c r="B49" s="710"/>
      <c r="C49" s="710"/>
      <c r="D49" s="710"/>
      <c r="E49" s="710"/>
      <c r="F49" s="710"/>
      <c r="G49" s="710"/>
      <c r="H49" s="710"/>
      <c r="I49" s="710"/>
      <c r="J49" s="710"/>
      <c r="K49" s="710"/>
      <c r="L49" s="710"/>
      <c r="M49" s="710"/>
      <c r="N49" s="710"/>
      <c r="O49" s="710"/>
      <c r="P49" s="710"/>
      <c r="Q49" s="710"/>
      <c r="R49" s="710"/>
      <c r="S49" s="710"/>
      <c r="T49" s="710"/>
      <c r="U49" s="710"/>
      <c r="V49" s="710"/>
      <c r="W49" s="710"/>
      <c r="X49" s="710"/>
      <c r="Y49" s="710"/>
      <c r="Z49" s="710"/>
    </row>
    <row r="50" spans="1:26" ht="15" customHeight="1"/>
    <row r="51" spans="1:26" ht="15" customHeight="1"/>
    <row r="52" spans="1:26" ht="15" customHeight="1"/>
    <row r="53" spans="1:26" ht="15" customHeight="1"/>
    <row r="54" spans="1:26" ht="15" customHeight="1"/>
    <row r="55" spans="1:26" ht="15" customHeight="1"/>
    <row r="56" spans="1:26" ht="15" customHeight="1"/>
    <row r="57" spans="1:26" ht="15" customHeight="1"/>
    <row r="58" spans="1:26" ht="15" customHeight="1"/>
    <row r="59" spans="1:26" ht="15" customHeight="1"/>
    <row r="60" spans="1:26" ht="15" customHeight="1"/>
    <row r="61" spans="1:26" ht="15" customHeight="1"/>
    <row r="62" spans="1:26" ht="15" customHeight="1"/>
    <row r="63" spans="1:26" ht="15" customHeight="1"/>
    <row r="64" spans="1:26"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sheetData>
  <mergeCells count="1">
    <mergeCell ref="A49:Z49"/>
  </mergeCells>
  <pageMargins left="0.70866141732283472" right="0.70866141732283472" top="0.74803149606299213" bottom="0.74803149606299213" header="0.31496062992125984" footer="0.31496062992125984"/>
  <pageSetup scale="96" orientation="portrait" r:id="rId1"/>
  <ignoredErrors>
    <ignoredError sqref="D39 F39"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AC78"/>
  <sheetViews>
    <sheetView showGridLines="0" view="pageBreakPreview" topLeftCell="A10" zoomScale="115" zoomScaleNormal="100" zoomScaleSheetLayoutView="115" workbookViewId="0">
      <selection activeCell="AC20" sqref="AC20"/>
    </sheetView>
  </sheetViews>
  <sheetFormatPr defaultColWidth="18.42578125" defaultRowHeight="12.75"/>
  <cols>
    <col min="1" max="1" width="4" style="94" customWidth="1"/>
    <col min="2" max="2" width="49" style="94" customWidth="1"/>
    <col min="3" max="3" width="0.7109375" style="94" customWidth="1"/>
    <col min="4" max="4" width="10.28515625" style="94" customWidth="1"/>
    <col min="5" max="5" width="2.28515625" style="94" customWidth="1"/>
    <col min="6" max="6" width="9" style="94" customWidth="1"/>
    <col min="7" max="7" width="2" style="94" customWidth="1"/>
    <col min="8" max="8" width="7.140625" style="94" customWidth="1"/>
    <col min="9" max="9" width="1.85546875" style="94" customWidth="1"/>
    <col min="10" max="10" width="12" style="94" customWidth="1"/>
    <col min="11" max="11" width="1.85546875" style="94" customWidth="1"/>
    <col min="12" max="12" width="10.140625" style="94" customWidth="1"/>
    <col min="13" max="13" width="1.85546875" style="94" customWidth="1"/>
    <col min="14" max="14" width="8.5703125" style="94" customWidth="1"/>
    <col min="15" max="15" width="2" style="94" customWidth="1"/>
    <col min="16" max="16" width="9.85546875" style="94" customWidth="1"/>
    <col min="17" max="17" width="2.140625" style="94" customWidth="1"/>
    <col min="18" max="18" width="9.42578125" style="94" customWidth="1"/>
    <col min="19" max="19" width="2.28515625" style="94" customWidth="1"/>
    <col min="20" max="20" width="7.5703125" style="94" customWidth="1"/>
    <col min="21" max="21" width="1.85546875" style="94" customWidth="1"/>
    <col min="22" max="22" width="8.42578125" style="94" customWidth="1"/>
    <col min="23" max="23" width="2.28515625" style="94" customWidth="1"/>
    <col min="24" max="24" width="13.140625" style="94" customWidth="1"/>
    <col min="25" max="25" width="1.85546875" style="94" customWidth="1"/>
    <col min="26" max="26" width="8.42578125" style="94" customWidth="1"/>
    <col min="27" max="27" width="1.85546875" style="94" customWidth="1"/>
    <col min="28" max="16384" width="18.42578125" style="94"/>
  </cols>
  <sheetData>
    <row r="1" spans="1:29" s="155" customFormat="1" ht="12">
      <c r="A1" s="721" t="s">
        <v>0</v>
      </c>
      <c r="B1" s="721"/>
      <c r="C1" s="721"/>
      <c r="D1" s="721"/>
      <c r="E1" s="721"/>
      <c r="F1" s="721"/>
      <c r="M1" s="221"/>
      <c r="N1" s="221"/>
      <c r="O1" s="221"/>
      <c r="P1" s="221"/>
      <c r="Q1" s="221"/>
      <c r="R1" s="221"/>
      <c r="S1" s="221"/>
      <c r="T1" s="221"/>
      <c r="U1" s="221"/>
      <c r="V1" s="221"/>
      <c r="W1" s="221"/>
      <c r="X1" s="221"/>
      <c r="Y1" s="221"/>
      <c r="Z1" s="221"/>
    </row>
    <row r="2" spans="1:29" s="155" customFormat="1" ht="12">
      <c r="A2" s="721" t="s">
        <v>39</v>
      </c>
      <c r="B2" s="721"/>
      <c r="C2" s="721"/>
      <c r="D2" s="721"/>
      <c r="E2" s="721"/>
      <c r="F2" s="721"/>
      <c r="G2" s="721"/>
      <c r="H2" s="721"/>
      <c r="I2" s="721"/>
      <c r="J2" s="721"/>
      <c r="K2" s="721"/>
      <c r="L2" s="721"/>
      <c r="M2" s="721"/>
      <c r="N2" s="721"/>
      <c r="O2" s="221"/>
      <c r="P2" s="221"/>
      <c r="Q2" s="221"/>
      <c r="R2" s="221"/>
      <c r="S2" s="221"/>
      <c r="T2" s="221"/>
      <c r="U2" s="221"/>
      <c r="V2" s="221"/>
      <c r="W2" s="221"/>
      <c r="X2" s="221"/>
      <c r="Y2" s="221"/>
      <c r="Z2" s="221"/>
    </row>
    <row r="3" spans="1:29" s="155" customFormat="1" ht="12">
      <c r="A3" s="722" t="s">
        <v>40</v>
      </c>
      <c r="B3" s="722"/>
      <c r="C3" s="722"/>
      <c r="D3" s="722"/>
      <c r="E3" s="722"/>
      <c r="F3" s="722"/>
      <c r="M3" s="221"/>
      <c r="N3" s="221"/>
      <c r="O3" s="221"/>
      <c r="P3" s="221"/>
      <c r="Q3" s="221"/>
      <c r="R3" s="221"/>
      <c r="S3" s="221"/>
      <c r="T3" s="221"/>
      <c r="U3" s="221"/>
      <c r="V3" s="221"/>
      <c r="W3" s="221"/>
      <c r="X3" s="221"/>
      <c r="Y3" s="221"/>
      <c r="Z3" s="221"/>
    </row>
    <row r="4" spans="1:29" s="155" customFormat="1" ht="12">
      <c r="A4" s="722" t="s">
        <v>29</v>
      </c>
      <c r="B4" s="722"/>
      <c r="C4" s="722"/>
      <c r="D4" s="722"/>
      <c r="E4" s="722"/>
      <c r="F4" s="722"/>
      <c r="M4" s="221"/>
      <c r="N4" s="221"/>
      <c r="O4" s="221"/>
      <c r="P4" s="221"/>
      <c r="Q4" s="221"/>
      <c r="R4" s="221"/>
      <c r="S4" s="221"/>
      <c r="T4" s="221"/>
      <c r="U4" s="221"/>
      <c r="V4" s="221"/>
      <c r="W4" s="221"/>
      <c r="X4" s="221"/>
      <c r="Y4" s="221"/>
      <c r="Z4" s="221"/>
    </row>
    <row r="5" spans="1:29" s="155" customFormat="1" ht="9.75" customHeight="1">
      <c r="A5" s="221"/>
      <c r="B5" s="221"/>
      <c r="C5" s="723" t="s">
        <v>167</v>
      </c>
      <c r="D5" s="723"/>
      <c r="E5" s="723"/>
      <c r="F5" s="723"/>
      <c r="G5" s="723"/>
      <c r="H5" s="723"/>
      <c r="I5" s="723"/>
      <c r="J5" s="723"/>
      <c r="K5" s="723"/>
      <c r="L5" s="723"/>
      <c r="M5" s="723"/>
      <c r="N5" s="723"/>
      <c r="O5" s="723"/>
      <c r="P5" s="723"/>
      <c r="Q5" s="723"/>
      <c r="R5" s="723"/>
      <c r="S5" s="723"/>
      <c r="T5" s="723"/>
      <c r="U5" s="723"/>
      <c r="V5" s="723"/>
      <c r="W5" s="220"/>
      <c r="X5" s="220"/>
      <c r="Y5" s="221"/>
      <c r="Z5" s="221"/>
    </row>
    <row r="6" spans="1:29" s="155" customFormat="1" ht="25.5" customHeight="1">
      <c r="A6" s="221"/>
      <c r="B6" s="221"/>
      <c r="C6" s="724" t="s">
        <v>154</v>
      </c>
      <c r="D6" s="724"/>
      <c r="E6" s="724"/>
      <c r="F6" s="724"/>
      <c r="G6" s="724"/>
      <c r="H6" s="724"/>
      <c r="I6" s="156"/>
      <c r="J6" s="724" t="s">
        <v>156</v>
      </c>
      <c r="K6" s="724"/>
      <c r="L6" s="724"/>
      <c r="M6" s="157"/>
      <c r="N6" s="157"/>
      <c r="O6" s="724" t="s">
        <v>155</v>
      </c>
      <c r="P6" s="724"/>
      <c r="Q6" s="724"/>
      <c r="R6" s="724"/>
      <c r="S6" s="724"/>
      <c r="T6" s="724"/>
      <c r="U6" s="220"/>
      <c r="V6" s="220"/>
      <c r="W6" s="220"/>
      <c r="X6" s="220"/>
      <c r="Y6" s="221"/>
      <c r="Z6" s="221"/>
    </row>
    <row r="7" spans="1:29" s="155" customFormat="1" ht="48.6" customHeight="1">
      <c r="A7" s="89"/>
      <c r="B7" s="89"/>
      <c r="C7" s="717" t="s">
        <v>149</v>
      </c>
      <c r="D7" s="717"/>
      <c r="E7" s="717" t="s">
        <v>44</v>
      </c>
      <c r="F7" s="717"/>
      <c r="G7" s="717" t="s">
        <v>45</v>
      </c>
      <c r="H7" s="717"/>
      <c r="I7" s="717" t="s">
        <v>239</v>
      </c>
      <c r="J7" s="717"/>
      <c r="K7" s="717" t="s">
        <v>228</v>
      </c>
      <c r="L7" s="717"/>
      <c r="M7" s="717" t="s">
        <v>46</v>
      </c>
      <c r="N7" s="717"/>
      <c r="O7" s="718" t="s">
        <v>47</v>
      </c>
      <c r="P7" s="718"/>
      <c r="Q7" s="718" t="s">
        <v>48</v>
      </c>
      <c r="R7" s="718"/>
      <c r="S7" s="718" t="s">
        <v>49</v>
      </c>
      <c r="T7" s="718"/>
      <c r="U7" s="717" t="s">
        <v>10</v>
      </c>
      <c r="V7" s="717"/>
      <c r="W7" s="717" t="s">
        <v>50</v>
      </c>
      <c r="X7" s="717"/>
      <c r="Y7" s="717" t="s">
        <v>51</v>
      </c>
      <c r="Z7" s="717"/>
      <c r="AA7" s="222"/>
    </row>
    <row r="8" spans="1:29" s="155" customFormat="1" ht="13.5">
      <c r="A8" s="79" t="s">
        <v>245</v>
      </c>
      <c r="B8" s="158"/>
      <c r="C8" s="159"/>
      <c r="D8" s="169">
        <v>347</v>
      </c>
      <c r="E8" s="169" t="s">
        <v>60</v>
      </c>
      <c r="F8" s="363">
        <v>2634</v>
      </c>
      <c r="G8" s="363" t="s">
        <v>60</v>
      </c>
      <c r="H8" s="363">
        <v>343</v>
      </c>
      <c r="I8" s="363" t="s">
        <v>60</v>
      </c>
      <c r="J8" s="363">
        <v>-8112</v>
      </c>
      <c r="K8" s="363" t="s">
        <v>60</v>
      </c>
      <c r="L8" s="363">
        <v>-2775</v>
      </c>
      <c r="M8" s="363" t="s">
        <v>60</v>
      </c>
      <c r="N8" s="363">
        <v>199</v>
      </c>
      <c r="O8" s="363" t="s">
        <v>60</v>
      </c>
      <c r="P8" s="487">
        <v>9</v>
      </c>
      <c r="Q8" s="363" t="s">
        <v>60</v>
      </c>
      <c r="R8" s="487">
        <v>-51</v>
      </c>
      <c r="S8" s="363" t="s">
        <v>60</v>
      </c>
      <c r="T8" s="487">
        <v>-261</v>
      </c>
      <c r="U8" s="363" t="s">
        <v>60</v>
      </c>
      <c r="V8" s="363">
        <v>-7667</v>
      </c>
      <c r="W8" s="363" t="s">
        <v>60</v>
      </c>
      <c r="X8" s="363">
        <v>1756</v>
      </c>
      <c r="Y8" s="363" t="s">
        <v>60</v>
      </c>
      <c r="Z8" s="363">
        <v>-5911</v>
      </c>
      <c r="AA8" s="160" t="s">
        <v>60</v>
      </c>
    </row>
    <row r="9" spans="1:29" s="155" customFormat="1" ht="12">
      <c r="A9" s="145" t="s">
        <v>43</v>
      </c>
      <c r="B9" s="161"/>
      <c r="C9" s="162"/>
      <c r="D9" s="163"/>
      <c r="E9" s="163"/>
      <c r="F9" s="163"/>
      <c r="G9" s="163"/>
      <c r="H9" s="163"/>
      <c r="I9" s="163"/>
      <c r="J9" s="163"/>
      <c r="K9" s="163"/>
      <c r="L9" s="163"/>
      <c r="M9" s="163"/>
      <c r="N9" s="163"/>
      <c r="O9" s="163"/>
      <c r="P9" s="163"/>
      <c r="Q9" s="163"/>
      <c r="R9" s="163"/>
      <c r="S9" s="163"/>
      <c r="T9" s="163"/>
      <c r="U9" s="163"/>
      <c r="V9" s="163"/>
      <c r="W9" s="163"/>
      <c r="X9" s="163"/>
      <c r="Y9" s="163"/>
      <c r="Z9" s="163"/>
      <c r="AA9" s="113"/>
    </row>
    <row r="10" spans="1:29" s="155" customFormat="1" ht="12">
      <c r="B10" s="79" t="s">
        <v>22</v>
      </c>
      <c r="C10" s="221"/>
      <c r="D10" s="163">
        <v>0</v>
      </c>
      <c r="E10" s="163"/>
      <c r="F10" s="163">
        <v>0</v>
      </c>
      <c r="G10" s="163"/>
      <c r="H10" s="163">
        <v>0</v>
      </c>
      <c r="I10" s="163"/>
      <c r="J10" s="469">
        <v>-868</v>
      </c>
      <c r="K10" s="163"/>
      <c r="L10" s="163">
        <v>0</v>
      </c>
      <c r="M10" s="163"/>
      <c r="N10" s="163">
        <v>0</v>
      </c>
      <c r="O10" s="163"/>
      <c r="P10" s="163">
        <v>0</v>
      </c>
      <c r="Q10" s="163"/>
      <c r="R10" s="163">
        <v>0</v>
      </c>
      <c r="S10" s="163"/>
      <c r="T10" s="163">
        <v>0</v>
      </c>
      <c r="U10" s="163"/>
      <c r="V10" s="469">
        <v>-868</v>
      </c>
      <c r="W10" s="359"/>
      <c r="X10" s="359">
        <v>300</v>
      </c>
      <c r="Y10" s="359"/>
      <c r="Z10" s="469">
        <v>-568</v>
      </c>
      <c r="AA10" s="116"/>
    </row>
    <row r="11" spans="1:29" s="155" customFormat="1" ht="12">
      <c r="B11" s="151" t="s">
        <v>30</v>
      </c>
      <c r="C11" s="89"/>
      <c r="D11" s="163">
        <v>0</v>
      </c>
      <c r="E11" s="163"/>
      <c r="F11" s="163">
        <v>0</v>
      </c>
      <c r="G11" s="163"/>
      <c r="H11" s="163">
        <v>0</v>
      </c>
      <c r="I11" s="163"/>
      <c r="J11" s="163">
        <v>0</v>
      </c>
      <c r="K11" s="163"/>
      <c r="L11" s="163">
        <v>-413</v>
      </c>
      <c r="M11" s="163"/>
      <c r="N11" s="163">
        <v>0</v>
      </c>
      <c r="O11" s="163"/>
      <c r="P11" s="163">
        <v>11</v>
      </c>
      <c r="Q11" s="163"/>
      <c r="R11" s="163">
        <v>20</v>
      </c>
      <c r="S11" s="163"/>
      <c r="T11" s="163">
        <v>-376</v>
      </c>
      <c r="U11" s="163"/>
      <c r="V11" s="163">
        <v>-758</v>
      </c>
      <c r="W11" s="163"/>
      <c r="X11" s="163">
        <v>228</v>
      </c>
      <c r="Y11" s="163"/>
      <c r="Z11" s="163">
        <v>-530</v>
      </c>
      <c r="AA11" s="164"/>
    </row>
    <row r="12" spans="1:29" s="155" customFormat="1" ht="12">
      <c r="A12" s="120"/>
      <c r="B12" s="120"/>
      <c r="C12" s="120"/>
      <c r="D12" s="169">
        <f>SUM(D10:D11)</f>
        <v>0</v>
      </c>
      <c r="E12" s="169"/>
      <c r="F12" s="169">
        <f>SUM(F10:F11)</f>
        <v>0</v>
      </c>
      <c r="G12" s="169"/>
      <c r="H12" s="169">
        <f>SUM(H10:H11)</f>
        <v>0</v>
      </c>
      <c r="I12" s="169"/>
      <c r="J12" s="487">
        <f>SUM(J10:J11)</f>
        <v>-868</v>
      </c>
      <c r="K12" s="363"/>
      <c r="L12" s="487">
        <f>SUM(L10:L11)</f>
        <v>-413</v>
      </c>
      <c r="M12" s="363"/>
      <c r="N12" s="169">
        <f>SUM(N10:N11)</f>
        <v>0</v>
      </c>
      <c r="O12" s="363"/>
      <c r="P12" s="363">
        <f>SUM(P10:P11)</f>
        <v>11</v>
      </c>
      <c r="Q12" s="363"/>
      <c r="R12" s="363">
        <f>SUM(R10:R11)</f>
        <v>20</v>
      </c>
      <c r="S12" s="363"/>
      <c r="T12" s="487">
        <f>SUM(T10:T11)</f>
        <v>-376</v>
      </c>
      <c r="U12" s="363"/>
      <c r="V12" s="363">
        <f>SUM(V10:V11)</f>
        <v>-1626</v>
      </c>
      <c r="W12" s="363"/>
      <c r="X12" s="363">
        <f>SUM(X10:X11)</f>
        <v>528</v>
      </c>
      <c r="Y12" s="363"/>
      <c r="Z12" s="363">
        <f>SUM(Z10:Z11)</f>
        <v>-1098</v>
      </c>
      <c r="AA12" s="165"/>
    </row>
    <row r="13" spans="1:29" s="155" customFormat="1" ht="14.45" customHeight="1">
      <c r="A13" s="84" t="s">
        <v>293</v>
      </c>
      <c r="B13" s="158"/>
      <c r="C13" s="82"/>
      <c r="D13" s="330">
        <v>0</v>
      </c>
      <c r="E13" s="116"/>
      <c r="F13" s="330">
        <v>0</v>
      </c>
      <c r="G13" s="116"/>
      <c r="H13" s="633">
        <v>-270</v>
      </c>
      <c r="I13" s="116"/>
      <c r="J13" s="330">
        <v>0</v>
      </c>
      <c r="K13" s="116"/>
      <c r="L13" s="330">
        <v>0</v>
      </c>
      <c r="M13" s="116"/>
      <c r="N13" s="633">
        <v>230</v>
      </c>
      <c r="O13" s="116"/>
      <c r="P13" s="330">
        <v>0</v>
      </c>
      <c r="Q13" s="116"/>
      <c r="R13" s="166">
        <v>0</v>
      </c>
      <c r="S13" s="166"/>
      <c r="T13" s="166">
        <v>0</v>
      </c>
      <c r="U13" s="166"/>
      <c r="V13" s="634">
        <v>-40</v>
      </c>
      <c r="W13" s="166"/>
      <c r="X13" s="166">
        <v>0</v>
      </c>
      <c r="Y13" s="166"/>
      <c r="Z13" s="634">
        <v>-40</v>
      </c>
      <c r="AA13" s="104"/>
    </row>
    <row r="14" spans="1:29" s="155" customFormat="1" ht="14.45" customHeight="1">
      <c r="A14" s="84" t="s">
        <v>294</v>
      </c>
      <c r="B14" s="167"/>
      <c r="C14" s="221"/>
      <c r="D14" s="330">
        <v>0</v>
      </c>
      <c r="E14" s="116"/>
      <c r="F14" s="330">
        <v>0</v>
      </c>
      <c r="G14" s="116"/>
      <c r="H14" s="330">
        <v>0</v>
      </c>
      <c r="I14" s="116"/>
      <c r="J14" s="330">
        <v>0</v>
      </c>
      <c r="K14" s="116"/>
      <c r="L14" s="330">
        <v>0</v>
      </c>
      <c r="M14" s="116"/>
      <c r="N14" s="330">
        <v>0</v>
      </c>
      <c r="O14" s="116"/>
      <c r="P14" s="330">
        <v>0</v>
      </c>
      <c r="Q14" s="116"/>
      <c r="R14" s="166">
        <v>0</v>
      </c>
      <c r="S14" s="166"/>
      <c r="T14" s="166">
        <v>0</v>
      </c>
      <c r="U14" s="166"/>
      <c r="V14" s="166">
        <v>0</v>
      </c>
      <c r="W14" s="166"/>
      <c r="X14" s="166">
        <v>386</v>
      </c>
      <c r="Y14" s="166"/>
      <c r="Z14" s="166">
        <v>386</v>
      </c>
      <c r="AA14" s="163">
        <v>0</v>
      </c>
    </row>
    <row r="15" spans="1:29" s="155" customFormat="1" ht="14.45" customHeight="1">
      <c r="A15" s="84" t="s">
        <v>147</v>
      </c>
      <c r="B15" s="167"/>
      <c r="C15" s="221"/>
      <c r="D15" s="330">
        <v>0</v>
      </c>
      <c r="E15" s="116"/>
      <c r="F15" s="330">
        <v>0</v>
      </c>
      <c r="G15" s="116"/>
      <c r="H15" s="330">
        <v>0</v>
      </c>
      <c r="I15" s="116"/>
      <c r="J15" s="330">
        <v>-18</v>
      </c>
      <c r="K15" s="116"/>
      <c r="L15" s="330">
        <v>0</v>
      </c>
      <c r="M15" s="330"/>
      <c r="N15" s="330">
        <v>0</v>
      </c>
      <c r="O15" s="330"/>
      <c r="P15" s="330">
        <v>0</v>
      </c>
      <c r="Q15" s="330"/>
      <c r="R15" s="166">
        <v>0</v>
      </c>
      <c r="S15" s="166"/>
      <c r="T15" s="166">
        <v>0</v>
      </c>
      <c r="U15" s="166"/>
      <c r="V15" s="166">
        <v>-18</v>
      </c>
      <c r="W15" s="166"/>
      <c r="X15" s="166">
        <v>0</v>
      </c>
      <c r="Y15" s="166"/>
      <c r="Z15" s="166">
        <v>-18</v>
      </c>
      <c r="AA15" s="116"/>
      <c r="AC15" s="654"/>
    </row>
    <row r="16" spans="1:29" s="168" customFormat="1" ht="14.45" customHeight="1">
      <c r="A16" s="84" t="s">
        <v>240</v>
      </c>
      <c r="B16" s="167"/>
      <c r="C16" s="103"/>
      <c r="D16" s="330">
        <v>0</v>
      </c>
      <c r="E16" s="116"/>
      <c r="F16" s="330">
        <v>0</v>
      </c>
      <c r="G16" s="116"/>
      <c r="H16" s="330">
        <v>0</v>
      </c>
      <c r="I16" s="116"/>
      <c r="J16" s="330">
        <v>0</v>
      </c>
      <c r="K16" s="116"/>
      <c r="L16" s="330">
        <v>0</v>
      </c>
      <c r="M16" s="116"/>
      <c r="N16" s="330">
        <v>0</v>
      </c>
      <c r="O16" s="116"/>
      <c r="P16" s="330">
        <v>0</v>
      </c>
      <c r="Q16" s="116"/>
      <c r="R16" s="166">
        <v>0</v>
      </c>
      <c r="S16" s="166"/>
      <c r="T16" s="166">
        <v>0</v>
      </c>
      <c r="U16" s="166"/>
      <c r="V16" s="166">
        <v>0</v>
      </c>
      <c r="W16" s="166"/>
      <c r="X16" s="166">
        <v>-2</v>
      </c>
      <c r="Y16" s="166"/>
      <c r="Z16" s="166">
        <v>-2</v>
      </c>
      <c r="AA16" s="104"/>
    </row>
    <row r="17" spans="1:28" s="155" customFormat="1" ht="14.45" customHeight="1">
      <c r="A17" s="84" t="s">
        <v>42</v>
      </c>
      <c r="B17" s="167"/>
      <c r="C17" s="82"/>
      <c r="D17" s="330">
        <v>0</v>
      </c>
      <c r="E17" s="116"/>
      <c r="F17" s="330">
        <v>42</v>
      </c>
      <c r="G17" s="116"/>
      <c r="H17" s="330">
        <v>0</v>
      </c>
      <c r="I17" s="116"/>
      <c r="J17" s="330">
        <v>0</v>
      </c>
      <c r="K17" s="116"/>
      <c r="L17" s="330">
        <v>0</v>
      </c>
      <c r="M17" s="116"/>
      <c r="N17" s="330">
        <v>-42</v>
      </c>
      <c r="O17" s="116"/>
      <c r="P17" s="330">
        <v>0</v>
      </c>
      <c r="Q17" s="116"/>
      <c r="R17" s="166">
        <v>0</v>
      </c>
      <c r="S17" s="166"/>
      <c r="T17" s="166">
        <v>0</v>
      </c>
      <c r="U17" s="166"/>
      <c r="V17" s="166">
        <v>0</v>
      </c>
      <c r="W17" s="166"/>
      <c r="X17" s="166">
        <v>0</v>
      </c>
      <c r="Y17" s="166"/>
      <c r="Z17" s="166">
        <v>0</v>
      </c>
      <c r="AA17" s="104"/>
    </row>
    <row r="18" spans="1:28" s="155" customFormat="1" ht="14.45" customHeight="1">
      <c r="A18" s="474" t="s">
        <v>148</v>
      </c>
      <c r="B18" s="475"/>
      <c r="C18" s="476"/>
      <c r="D18" s="469">
        <v>0</v>
      </c>
      <c r="E18" s="477"/>
      <c r="F18" s="469">
        <v>0</v>
      </c>
      <c r="G18" s="477"/>
      <c r="H18" s="478">
        <v>0</v>
      </c>
      <c r="I18" s="478"/>
      <c r="J18" s="478">
        <v>0</v>
      </c>
      <c r="K18" s="478"/>
      <c r="L18" s="478">
        <v>0</v>
      </c>
      <c r="M18" s="478"/>
      <c r="N18" s="478">
        <v>26</v>
      </c>
      <c r="O18" s="478"/>
      <c r="P18" s="478">
        <v>0</v>
      </c>
      <c r="Q18" s="478"/>
      <c r="R18" s="478">
        <v>0</v>
      </c>
      <c r="S18" s="478"/>
      <c r="T18" s="478">
        <v>0</v>
      </c>
      <c r="U18" s="478"/>
      <c r="V18" s="478">
        <v>26</v>
      </c>
      <c r="W18" s="478"/>
      <c r="X18" s="478">
        <v>0</v>
      </c>
      <c r="Y18" s="479"/>
      <c r="Z18" s="478">
        <v>26</v>
      </c>
      <c r="AA18" s="480"/>
      <c r="AB18" s="172"/>
    </row>
    <row r="19" spans="1:28" s="155" customFormat="1" ht="12">
      <c r="A19" s="481" t="s">
        <v>246</v>
      </c>
      <c r="B19" s="481"/>
      <c r="C19" s="481"/>
      <c r="D19" s="169">
        <f>SUM(D12:D18,D8)</f>
        <v>347</v>
      </c>
      <c r="E19" s="169" t="s">
        <v>60</v>
      </c>
      <c r="F19" s="363">
        <f>SUM(F12:F18,F8)</f>
        <v>2676</v>
      </c>
      <c r="G19" s="363" t="s">
        <v>60</v>
      </c>
      <c r="H19" s="363">
        <f>SUM(H12:H18,H8)</f>
        <v>73</v>
      </c>
      <c r="I19" s="363" t="s">
        <v>60</v>
      </c>
      <c r="J19" s="363">
        <f>SUM(J12:K18,J8)</f>
        <v>-8998</v>
      </c>
      <c r="K19" s="363" t="s">
        <v>60</v>
      </c>
      <c r="L19" s="363">
        <f>SUM(L12:L18,L8)</f>
        <v>-3188</v>
      </c>
      <c r="M19" s="363" t="s">
        <v>60</v>
      </c>
      <c r="N19" s="363">
        <f>SUM(N12:O18,N8)</f>
        <v>413</v>
      </c>
      <c r="O19" s="363" t="s">
        <v>60</v>
      </c>
      <c r="P19" s="363">
        <f>SUM(P12:P18,P8)</f>
        <v>20</v>
      </c>
      <c r="Q19" s="363" t="s">
        <v>60</v>
      </c>
      <c r="R19" s="487">
        <f>SUM(R12:R18,R8)</f>
        <v>-31</v>
      </c>
      <c r="S19" s="363" t="s">
        <v>60</v>
      </c>
      <c r="T19" s="487">
        <f>SUM(T12:T18,T8)</f>
        <v>-637</v>
      </c>
      <c r="U19" s="363" t="s">
        <v>60</v>
      </c>
      <c r="V19" s="363">
        <f>SUM(V12:V18,V8)</f>
        <v>-9325</v>
      </c>
      <c r="W19" s="363" t="s">
        <v>60</v>
      </c>
      <c r="X19" s="363">
        <f>SUM(X12:X18,X8)</f>
        <v>2668</v>
      </c>
      <c r="Y19" s="363" t="s">
        <v>60</v>
      </c>
      <c r="Z19" s="363">
        <f>SUM(Z12:Z18,Z8)</f>
        <v>-6657</v>
      </c>
      <c r="AA19" s="482" t="s">
        <v>60</v>
      </c>
      <c r="AB19" s="172"/>
    </row>
    <row r="20" spans="1:28" s="155" customFormat="1" ht="12.75" customHeight="1">
      <c r="A20" s="473" t="s">
        <v>52</v>
      </c>
      <c r="B20" s="483"/>
      <c r="C20" s="134"/>
      <c r="D20" s="469"/>
      <c r="E20" s="484"/>
      <c r="F20" s="469"/>
      <c r="G20" s="484"/>
      <c r="H20" s="469"/>
      <c r="I20" s="484"/>
      <c r="J20" s="469"/>
      <c r="K20" s="484"/>
      <c r="L20" s="469"/>
      <c r="M20" s="484"/>
      <c r="N20" s="469"/>
      <c r="O20" s="484"/>
      <c r="P20" s="469"/>
      <c r="Q20" s="484"/>
      <c r="R20" s="469"/>
      <c r="S20" s="484"/>
      <c r="T20" s="469"/>
      <c r="U20" s="484"/>
      <c r="V20" s="469"/>
      <c r="W20" s="484"/>
      <c r="X20" s="469"/>
      <c r="Y20" s="484"/>
      <c r="Z20" s="469"/>
      <c r="AA20" s="484"/>
      <c r="AB20" s="172"/>
    </row>
    <row r="21" spans="1:28" s="155" customFormat="1" ht="12">
      <c r="A21" s="473" t="s">
        <v>53</v>
      </c>
      <c r="B21" s="483"/>
      <c r="C21" s="470"/>
      <c r="D21" s="469">
        <v>0</v>
      </c>
      <c r="E21" s="484"/>
      <c r="F21" s="469">
        <v>0</v>
      </c>
      <c r="G21" s="484"/>
      <c r="H21" s="469">
        <v>0</v>
      </c>
      <c r="I21" s="484"/>
      <c r="J21" s="359">
        <v>5041</v>
      </c>
      <c r="K21" s="484"/>
      <c r="L21" s="469">
        <v>0</v>
      </c>
      <c r="M21" s="484"/>
      <c r="N21" s="469">
        <v>0</v>
      </c>
      <c r="O21" s="484"/>
      <c r="P21" s="469">
        <v>0</v>
      </c>
      <c r="Q21" s="484"/>
      <c r="R21" s="469">
        <v>0</v>
      </c>
      <c r="S21" s="484"/>
      <c r="T21" s="469">
        <v>0</v>
      </c>
      <c r="U21" s="484"/>
      <c r="V21" s="359">
        <v>5041</v>
      </c>
      <c r="W21" s="484"/>
      <c r="X21" s="469">
        <v>29</v>
      </c>
      <c r="Y21" s="484"/>
      <c r="Z21" s="359">
        <v>5070</v>
      </c>
      <c r="AA21" s="485"/>
      <c r="AB21" s="172"/>
    </row>
    <row r="22" spans="1:28" s="155" customFormat="1" ht="12">
      <c r="A22" s="472" t="s">
        <v>54</v>
      </c>
      <c r="B22" s="486"/>
      <c r="C22" s="470"/>
      <c r="D22" s="469">
        <v>0</v>
      </c>
      <c r="E22" s="484"/>
      <c r="F22" s="469">
        <v>0</v>
      </c>
      <c r="G22" s="484"/>
      <c r="H22" s="469">
        <v>0</v>
      </c>
      <c r="I22" s="484"/>
      <c r="J22" s="469">
        <v>0</v>
      </c>
      <c r="K22" s="484"/>
      <c r="L22" s="469">
        <v>631</v>
      </c>
      <c r="M22" s="484"/>
      <c r="N22" s="469">
        <v>0</v>
      </c>
      <c r="O22" s="484"/>
      <c r="P22" s="469">
        <v>-7</v>
      </c>
      <c r="Q22" s="484"/>
      <c r="R22" s="469">
        <v>-49</v>
      </c>
      <c r="S22" s="484"/>
      <c r="T22" s="469">
        <v>58</v>
      </c>
      <c r="U22" s="484"/>
      <c r="V22" s="469">
        <v>633</v>
      </c>
      <c r="W22" s="484"/>
      <c r="X22" s="469">
        <v>-39</v>
      </c>
      <c r="Y22" s="484"/>
      <c r="Z22" s="469">
        <v>594</v>
      </c>
      <c r="AA22" s="485"/>
      <c r="AB22" s="172"/>
    </row>
    <row r="23" spans="1:28" s="155" customFormat="1" ht="12">
      <c r="A23" s="329"/>
      <c r="B23" s="329"/>
      <c r="C23" s="481"/>
      <c r="D23" s="487">
        <f>SUM(D21:D22)</f>
        <v>0</v>
      </c>
      <c r="E23" s="482"/>
      <c r="F23" s="487">
        <f>SUM(F21:F22)</f>
        <v>0</v>
      </c>
      <c r="G23" s="482"/>
      <c r="H23" s="487">
        <f>SUM(H21:H22)</f>
        <v>0</v>
      </c>
      <c r="I23" s="482"/>
      <c r="J23" s="363">
        <f>SUM(J21:J22)</f>
        <v>5041</v>
      </c>
      <c r="K23" s="482"/>
      <c r="L23" s="487">
        <f>SUM(L21:L22)</f>
        <v>631</v>
      </c>
      <c r="M23" s="482"/>
      <c r="N23" s="487">
        <f>SUM(N21:N22)</f>
        <v>0</v>
      </c>
      <c r="O23" s="482"/>
      <c r="P23" s="487">
        <f>SUM(P21:P22)</f>
        <v>-7</v>
      </c>
      <c r="Q23" s="482"/>
      <c r="R23" s="487">
        <f>SUM(R21:R22)</f>
        <v>-49</v>
      </c>
      <c r="S23" s="482"/>
      <c r="T23" s="487">
        <f>SUM(T21:T22)</f>
        <v>58</v>
      </c>
      <c r="U23" s="482"/>
      <c r="V23" s="363">
        <f>SUM(V21:V22)</f>
        <v>5674</v>
      </c>
      <c r="W23" s="482"/>
      <c r="X23" s="487">
        <f>SUM(X21:X22)</f>
        <v>-10</v>
      </c>
      <c r="Y23" s="482"/>
      <c r="Z23" s="363">
        <f>SUM(Z21:Z22)</f>
        <v>5664</v>
      </c>
      <c r="AA23" s="482"/>
      <c r="AB23" s="455"/>
    </row>
    <row r="24" spans="1:28" s="155" customFormat="1" ht="12">
      <c r="A24" s="472" t="s">
        <v>295</v>
      </c>
      <c r="B24" s="486"/>
      <c r="C24" s="470"/>
      <c r="D24" s="469">
        <v>0</v>
      </c>
      <c r="E24" s="484"/>
      <c r="F24" s="469">
        <v>0</v>
      </c>
      <c r="G24" s="484"/>
      <c r="H24" s="469">
        <v>0</v>
      </c>
      <c r="I24" s="484"/>
      <c r="J24" s="469">
        <v>0</v>
      </c>
      <c r="K24" s="484"/>
      <c r="L24" s="469">
        <v>0</v>
      </c>
      <c r="M24" s="484"/>
      <c r="N24" s="469">
        <v>0</v>
      </c>
      <c r="O24" s="484"/>
      <c r="P24" s="469">
        <v>0</v>
      </c>
      <c r="Q24" s="484"/>
      <c r="R24" s="469">
        <v>58</v>
      </c>
      <c r="S24" s="484"/>
      <c r="T24" s="469">
        <v>564</v>
      </c>
      <c r="U24" s="484"/>
      <c r="V24" s="469">
        <v>622</v>
      </c>
      <c r="W24" s="484"/>
      <c r="X24" s="359">
        <v>-2658</v>
      </c>
      <c r="Y24" s="484"/>
      <c r="Z24" s="359">
        <v>-2036</v>
      </c>
      <c r="AA24" s="485"/>
      <c r="AB24" s="172"/>
    </row>
    <row r="25" spans="1:28" s="155" customFormat="1" ht="12">
      <c r="A25" s="472" t="s">
        <v>41</v>
      </c>
      <c r="B25" s="486"/>
      <c r="C25" s="470"/>
      <c r="D25" s="469">
        <v>0</v>
      </c>
      <c r="E25" s="484"/>
      <c r="F25" s="469">
        <v>7</v>
      </c>
      <c r="G25" s="484"/>
      <c r="H25" s="469">
        <v>0</v>
      </c>
      <c r="I25" s="484"/>
      <c r="J25" s="469">
        <v>0</v>
      </c>
      <c r="K25" s="484"/>
      <c r="L25" s="469">
        <v>0</v>
      </c>
      <c r="M25" s="484"/>
      <c r="N25" s="469">
        <v>-2</v>
      </c>
      <c r="O25" s="484"/>
      <c r="P25" s="469">
        <v>0</v>
      </c>
      <c r="Q25" s="484"/>
      <c r="R25" s="469">
        <v>0</v>
      </c>
      <c r="S25" s="484"/>
      <c r="T25" s="469">
        <v>0</v>
      </c>
      <c r="U25" s="484"/>
      <c r="V25" s="469">
        <v>5</v>
      </c>
      <c r="W25" s="484"/>
      <c r="X25" s="469">
        <v>0</v>
      </c>
      <c r="Y25" s="484"/>
      <c r="Z25" s="469">
        <v>5</v>
      </c>
      <c r="AA25" s="485"/>
      <c r="AB25" s="172"/>
    </row>
    <row r="26" spans="1:28" s="155" customFormat="1" ht="12">
      <c r="A26" s="84" t="s">
        <v>147</v>
      </c>
      <c r="B26" s="486"/>
      <c r="C26" s="470"/>
      <c r="D26" s="469">
        <v>0</v>
      </c>
      <c r="E26" s="484"/>
      <c r="F26" s="469">
        <v>0</v>
      </c>
      <c r="G26" s="484"/>
      <c r="H26" s="469">
        <v>0</v>
      </c>
      <c r="I26" s="484"/>
      <c r="J26" s="635">
        <v>-27</v>
      </c>
      <c r="K26" s="484"/>
      <c r="L26" s="469">
        <v>0</v>
      </c>
      <c r="M26" s="484"/>
      <c r="N26" s="469">
        <v>0</v>
      </c>
      <c r="O26" s="484"/>
      <c r="P26" s="469">
        <v>0</v>
      </c>
      <c r="Q26" s="484"/>
      <c r="R26" s="469">
        <v>0</v>
      </c>
      <c r="S26" s="484"/>
      <c r="T26" s="469">
        <v>0</v>
      </c>
      <c r="U26" s="636"/>
      <c r="V26" s="635">
        <v>-27</v>
      </c>
      <c r="W26" s="484"/>
      <c r="X26" s="469">
        <v>0</v>
      </c>
      <c r="Y26" s="484"/>
      <c r="Z26" s="635">
        <v>-27</v>
      </c>
      <c r="AA26" s="485"/>
      <c r="AB26" s="172"/>
    </row>
    <row r="27" spans="1:28" s="155" customFormat="1" ht="13.5">
      <c r="A27" s="603" t="s">
        <v>326</v>
      </c>
      <c r="B27" s="483"/>
      <c r="C27" s="470"/>
      <c r="D27" s="469">
        <v>0</v>
      </c>
      <c r="E27" s="484"/>
      <c r="F27" s="635">
        <v>-51</v>
      </c>
      <c r="G27" s="484"/>
      <c r="H27" s="469">
        <v>0</v>
      </c>
      <c r="I27" s="484"/>
      <c r="J27" s="469">
        <v>0</v>
      </c>
      <c r="K27" s="484"/>
      <c r="L27" s="469">
        <v>0</v>
      </c>
      <c r="M27" s="484"/>
      <c r="N27" s="469">
        <v>0</v>
      </c>
      <c r="O27" s="484"/>
      <c r="P27" s="469">
        <v>0</v>
      </c>
      <c r="Q27" s="484"/>
      <c r="R27" s="469">
        <v>0</v>
      </c>
      <c r="S27" s="484"/>
      <c r="T27" s="469">
        <v>0</v>
      </c>
      <c r="U27" s="636"/>
      <c r="V27" s="635">
        <v>-51</v>
      </c>
      <c r="W27" s="484"/>
      <c r="X27" s="469">
        <v>0</v>
      </c>
      <c r="Y27" s="484"/>
      <c r="Z27" s="635">
        <v>-51</v>
      </c>
      <c r="AA27" s="485"/>
      <c r="AB27" s="172"/>
    </row>
    <row r="28" spans="1:28" s="155" customFormat="1" ht="12">
      <c r="A28" s="473" t="s">
        <v>42</v>
      </c>
      <c r="B28" s="483"/>
      <c r="C28" s="470"/>
      <c r="D28" s="469">
        <v>0</v>
      </c>
      <c r="E28" s="484"/>
      <c r="F28" s="469">
        <v>11</v>
      </c>
      <c r="G28" s="484"/>
      <c r="H28" s="469">
        <v>0</v>
      </c>
      <c r="I28" s="484"/>
      <c r="J28" s="469">
        <v>0</v>
      </c>
      <c r="K28" s="484"/>
      <c r="L28" s="469">
        <v>0</v>
      </c>
      <c r="M28" s="484"/>
      <c r="N28" s="469">
        <v>-11</v>
      </c>
      <c r="O28" s="484"/>
      <c r="P28" s="469">
        <v>0</v>
      </c>
      <c r="Q28" s="484"/>
      <c r="R28" s="469">
        <v>0</v>
      </c>
      <c r="S28" s="484"/>
      <c r="T28" s="469">
        <v>0</v>
      </c>
      <c r="U28" s="636"/>
      <c r="V28" s="635">
        <v>0</v>
      </c>
      <c r="W28" s="484"/>
      <c r="X28" s="469">
        <v>0</v>
      </c>
      <c r="Y28" s="484"/>
      <c r="Z28" s="635">
        <v>0</v>
      </c>
      <c r="AA28" s="485"/>
      <c r="AB28" s="172"/>
    </row>
    <row r="29" spans="1:28" s="155" customFormat="1" ht="13.5">
      <c r="A29" s="84" t="s">
        <v>296</v>
      </c>
      <c r="B29" s="483"/>
      <c r="C29" s="470"/>
      <c r="D29" s="469">
        <v>0</v>
      </c>
      <c r="E29" s="484"/>
      <c r="F29" s="596">
        <v>0</v>
      </c>
      <c r="G29" s="484"/>
      <c r="H29" s="469">
        <v>-62</v>
      </c>
      <c r="I29" s="484"/>
      <c r="J29" s="469">
        <v>0</v>
      </c>
      <c r="K29" s="484"/>
      <c r="L29" s="469">
        <v>0</v>
      </c>
      <c r="M29" s="484"/>
      <c r="N29" s="469">
        <v>62</v>
      </c>
      <c r="O29" s="484"/>
      <c r="P29" s="469">
        <v>0</v>
      </c>
      <c r="Q29" s="484"/>
      <c r="R29" s="469">
        <v>0</v>
      </c>
      <c r="S29" s="484"/>
      <c r="T29" s="469">
        <v>0</v>
      </c>
      <c r="U29" s="484"/>
      <c r="V29" s="469">
        <v>0</v>
      </c>
      <c r="W29" s="484"/>
      <c r="X29" s="469">
        <v>0</v>
      </c>
      <c r="Y29" s="484"/>
      <c r="Z29" s="635">
        <v>0</v>
      </c>
      <c r="AA29" s="485"/>
      <c r="AB29" s="172"/>
    </row>
    <row r="30" spans="1:28" s="168" customFormat="1" ht="12">
      <c r="A30" s="474" t="s">
        <v>148</v>
      </c>
      <c r="B30" s="475"/>
      <c r="C30" s="440"/>
      <c r="D30" s="488">
        <v>0</v>
      </c>
      <c r="E30" s="480"/>
      <c r="F30" s="488">
        <v>0</v>
      </c>
      <c r="G30" s="480"/>
      <c r="H30" s="488">
        <v>0</v>
      </c>
      <c r="I30" s="480"/>
      <c r="J30" s="488">
        <v>0</v>
      </c>
      <c r="K30" s="480"/>
      <c r="L30" s="488">
        <v>0</v>
      </c>
      <c r="M30" s="480"/>
      <c r="N30" s="488">
        <v>13</v>
      </c>
      <c r="O30" s="480"/>
      <c r="P30" s="488">
        <v>0</v>
      </c>
      <c r="Q30" s="480"/>
      <c r="R30" s="488">
        <v>0</v>
      </c>
      <c r="S30" s="480"/>
      <c r="T30" s="488">
        <v>0</v>
      </c>
      <c r="U30" s="480"/>
      <c r="V30" s="469">
        <v>13</v>
      </c>
      <c r="W30" s="480"/>
      <c r="X30" s="488">
        <v>0</v>
      </c>
      <c r="Y30" s="480"/>
      <c r="Z30" s="488">
        <v>13</v>
      </c>
      <c r="AA30" s="480"/>
      <c r="AB30" s="455"/>
    </row>
    <row r="31" spans="1:28" s="170" customFormat="1" thickBot="1">
      <c r="A31" s="489" t="s">
        <v>247</v>
      </c>
      <c r="B31" s="489"/>
      <c r="C31" s="490"/>
      <c r="D31" s="332">
        <f>D19+SUM(D23:D30)</f>
        <v>347</v>
      </c>
      <c r="E31" s="332" t="s">
        <v>60</v>
      </c>
      <c r="F31" s="597">
        <f>F19+SUM(F23:F30)</f>
        <v>2643</v>
      </c>
      <c r="G31" s="332" t="s">
        <v>60</v>
      </c>
      <c r="H31" s="332">
        <f>H19+SUM(H23:H30)</f>
        <v>11</v>
      </c>
      <c r="I31" s="364" t="s">
        <v>60</v>
      </c>
      <c r="J31" s="364">
        <f>J19+SUM(J23:J30)</f>
        <v>-3984</v>
      </c>
      <c r="K31" s="364" t="s">
        <v>60</v>
      </c>
      <c r="L31" s="364">
        <f>L19+SUM(L23:L30)</f>
        <v>-2557</v>
      </c>
      <c r="M31" s="364" t="s">
        <v>60</v>
      </c>
      <c r="N31" s="364">
        <f>N19+SUM(N23:N30)</f>
        <v>475</v>
      </c>
      <c r="O31" s="364" t="s">
        <v>60</v>
      </c>
      <c r="P31" s="364">
        <f>P19+SUM(P23:P30)</f>
        <v>13</v>
      </c>
      <c r="Q31" s="364" t="s">
        <v>60</v>
      </c>
      <c r="R31" s="536">
        <f>R19+SUM(R23:R30)</f>
        <v>-22</v>
      </c>
      <c r="S31" s="364" t="s">
        <v>60</v>
      </c>
      <c r="T31" s="536">
        <f>T19+SUM(T23:T30)</f>
        <v>-15</v>
      </c>
      <c r="U31" s="364" t="s">
        <v>60</v>
      </c>
      <c r="V31" s="602">
        <f>V19+SUM(V23:V30)</f>
        <v>-3089</v>
      </c>
      <c r="W31" s="364" t="s">
        <v>60</v>
      </c>
      <c r="X31" s="598">
        <f>X19+SUM(X23:X30)</f>
        <v>0</v>
      </c>
      <c r="Y31" s="364" t="s">
        <v>60</v>
      </c>
      <c r="Z31" s="364">
        <f>Z19+SUM(Z23:Z30)</f>
        <v>-3089</v>
      </c>
      <c r="AA31" s="491" t="s">
        <v>60</v>
      </c>
      <c r="AB31" s="492"/>
    </row>
    <row r="32" spans="1:28" s="171" customFormat="1" ht="12" customHeight="1">
      <c r="A32" s="720" t="s">
        <v>300</v>
      </c>
      <c r="B32" s="720"/>
      <c r="C32" s="720"/>
      <c r="D32" s="720"/>
      <c r="E32" s="720"/>
      <c r="F32" s="720"/>
      <c r="G32" s="720"/>
      <c r="H32" s="720"/>
      <c r="I32" s="720"/>
      <c r="J32" s="720"/>
      <c r="K32" s="720"/>
      <c r="L32" s="720"/>
      <c r="M32" s="720"/>
      <c r="N32" s="720"/>
      <c r="O32" s="720"/>
      <c r="P32" s="720"/>
      <c r="Q32" s="720"/>
      <c r="R32" s="720"/>
      <c r="S32" s="720"/>
      <c r="T32" s="720"/>
      <c r="U32" s="720"/>
      <c r="V32" s="720"/>
      <c r="W32" s="720"/>
      <c r="X32" s="720"/>
      <c r="Y32" s="720"/>
      <c r="Z32" s="720"/>
      <c r="AA32" s="720"/>
      <c r="AB32" s="493"/>
    </row>
    <row r="33" spans="1:28" s="171" customFormat="1" ht="12" customHeight="1">
      <c r="A33" s="720" t="s">
        <v>299</v>
      </c>
      <c r="B33" s="720"/>
      <c r="C33" s="720"/>
      <c r="D33" s="720"/>
      <c r="E33" s="720"/>
      <c r="F33" s="720"/>
      <c r="G33" s="720"/>
      <c r="H33" s="720"/>
      <c r="I33" s="720"/>
      <c r="J33" s="720"/>
      <c r="K33" s="720"/>
      <c r="L33" s="720"/>
      <c r="M33" s="720"/>
      <c r="N33" s="720"/>
      <c r="O33" s="720"/>
      <c r="P33" s="720"/>
      <c r="Q33" s="720"/>
      <c r="R33" s="720"/>
      <c r="S33" s="720"/>
      <c r="T33" s="720"/>
      <c r="U33" s="720"/>
      <c r="V33" s="720"/>
      <c r="W33" s="720"/>
      <c r="X33" s="720"/>
      <c r="Y33" s="720"/>
      <c r="Z33" s="720"/>
      <c r="AA33" s="720"/>
      <c r="AB33" s="493"/>
    </row>
    <row r="34" spans="1:28" s="171" customFormat="1" ht="12" customHeight="1">
      <c r="A34" s="720" t="s">
        <v>298</v>
      </c>
      <c r="B34" s="720"/>
      <c r="C34" s="720"/>
      <c r="D34" s="720"/>
      <c r="E34" s="720"/>
      <c r="F34" s="720"/>
      <c r="G34" s="720"/>
      <c r="H34" s="720"/>
      <c r="I34" s="720"/>
      <c r="J34" s="720"/>
      <c r="K34" s="720"/>
      <c r="L34" s="720"/>
      <c r="M34" s="720"/>
      <c r="N34" s="720"/>
      <c r="O34" s="720"/>
      <c r="P34" s="720"/>
      <c r="Q34" s="720"/>
      <c r="R34" s="720"/>
      <c r="S34" s="720"/>
      <c r="T34" s="720"/>
      <c r="U34" s="720"/>
      <c r="V34" s="720"/>
      <c r="W34" s="720"/>
      <c r="X34" s="720"/>
      <c r="Y34" s="720"/>
      <c r="Z34" s="720"/>
      <c r="AA34" s="720"/>
      <c r="AB34" s="493"/>
    </row>
    <row r="35" spans="1:28" s="171" customFormat="1" ht="14.45" customHeight="1">
      <c r="A35" s="719" t="s">
        <v>297</v>
      </c>
      <c r="B35" s="720"/>
      <c r="C35" s="720"/>
      <c r="D35" s="720"/>
      <c r="E35" s="720"/>
      <c r="F35" s="720"/>
      <c r="G35" s="720"/>
      <c r="H35" s="720"/>
      <c r="I35" s="720"/>
      <c r="J35" s="720"/>
      <c r="K35" s="720"/>
      <c r="L35" s="720"/>
      <c r="M35" s="720"/>
      <c r="N35" s="720"/>
      <c r="O35" s="720"/>
      <c r="P35" s="720"/>
      <c r="Q35" s="720"/>
      <c r="R35" s="720"/>
      <c r="S35" s="720"/>
      <c r="T35" s="720"/>
      <c r="U35" s="720"/>
      <c r="V35" s="720"/>
      <c r="W35" s="720"/>
      <c r="X35" s="720"/>
      <c r="Y35" s="720"/>
      <c r="Z35" s="720"/>
      <c r="AA35" s="720"/>
      <c r="AB35" s="493"/>
    </row>
    <row r="36" spans="1:28" s="171" customFormat="1" ht="14.45" customHeight="1">
      <c r="A36" s="719" t="s">
        <v>327</v>
      </c>
      <c r="B36" s="720"/>
      <c r="C36" s="720"/>
      <c r="D36" s="720"/>
      <c r="E36" s="720"/>
      <c r="F36" s="720"/>
      <c r="G36" s="720"/>
      <c r="H36" s="720"/>
      <c r="I36" s="720"/>
      <c r="J36" s="720"/>
      <c r="K36" s="720"/>
      <c r="L36" s="720"/>
      <c r="M36" s="720"/>
      <c r="N36" s="720"/>
      <c r="O36" s="720"/>
      <c r="P36" s="720"/>
      <c r="Q36" s="720"/>
      <c r="R36" s="720"/>
      <c r="S36" s="720"/>
      <c r="T36" s="720"/>
      <c r="U36" s="720"/>
      <c r="V36" s="720"/>
      <c r="W36" s="720"/>
      <c r="X36" s="720"/>
      <c r="Y36" s="720"/>
      <c r="Z36" s="720"/>
      <c r="AA36" s="720"/>
      <c r="AB36" s="493"/>
    </row>
    <row r="37" spans="1:28" ht="15" customHeight="1">
      <c r="A37" s="710" t="s">
        <v>25</v>
      </c>
      <c r="B37" s="710"/>
      <c r="C37" s="710"/>
      <c r="D37" s="710"/>
      <c r="E37" s="710"/>
      <c r="F37" s="710"/>
      <c r="G37" s="710"/>
      <c r="H37" s="710"/>
      <c r="I37" s="710"/>
      <c r="J37" s="710"/>
      <c r="K37" s="710"/>
      <c r="L37" s="710"/>
      <c r="M37" s="710"/>
      <c r="N37" s="710"/>
      <c r="O37" s="710"/>
      <c r="P37" s="710"/>
      <c r="Q37" s="710"/>
      <c r="R37" s="710"/>
      <c r="S37" s="710"/>
      <c r="T37" s="710"/>
      <c r="U37" s="710"/>
      <c r="V37" s="710"/>
      <c r="W37" s="710"/>
      <c r="X37" s="710"/>
      <c r="Y37" s="710"/>
      <c r="Z37" s="710"/>
      <c r="AA37" s="107"/>
      <c r="AB37" s="107"/>
    </row>
    <row r="38" spans="1:28" ht="15" customHeight="1"/>
    <row r="39" spans="1:28" ht="15" customHeight="1">
      <c r="B39" s="611"/>
    </row>
    <row r="40" spans="1:28" ht="15" customHeight="1"/>
    <row r="41" spans="1:28" ht="15" customHeight="1"/>
    <row r="42" spans="1:28" ht="15" customHeight="1"/>
    <row r="43" spans="1:28" ht="15" customHeight="1"/>
    <row r="44" spans="1:28" ht="15" customHeight="1"/>
    <row r="45" spans="1:28" ht="15" customHeight="1"/>
    <row r="46" spans="1:28" ht="15" customHeight="1"/>
    <row r="47" spans="1:28" ht="15" customHeight="1"/>
    <row r="48" spans="1:2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sheetData>
  <mergeCells count="26">
    <mergeCell ref="A33:AA33"/>
    <mergeCell ref="A34:AA34"/>
    <mergeCell ref="C6:H6"/>
    <mergeCell ref="J6:L6"/>
    <mergeCell ref="O6:T6"/>
    <mergeCell ref="A1:F1"/>
    <mergeCell ref="A2:N2"/>
    <mergeCell ref="A3:F3"/>
    <mergeCell ref="A4:F4"/>
    <mergeCell ref="C5:V5"/>
    <mergeCell ref="A37:Z37"/>
    <mergeCell ref="Y7:Z7"/>
    <mergeCell ref="C7:D7"/>
    <mergeCell ref="E7:F7"/>
    <mergeCell ref="G7:H7"/>
    <mergeCell ref="I7:J7"/>
    <mergeCell ref="K7:L7"/>
    <mergeCell ref="M7:N7"/>
    <mergeCell ref="O7:P7"/>
    <mergeCell ref="Q7:R7"/>
    <mergeCell ref="S7:T7"/>
    <mergeCell ref="U7:V7"/>
    <mergeCell ref="W7:X7"/>
    <mergeCell ref="A36:AA36"/>
    <mergeCell ref="A35:AA35"/>
    <mergeCell ref="A32:AA32"/>
  </mergeCells>
  <pageMargins left="0.70866141732283505" right="0.70866141732283505" top="0.74803149606299202" bottom="0.74803149606299202" header="0.31496062992126" footer="0.31496062992126"/>
  <pageSetup scale="5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pageSetUpPr fitToPage="1"/>
  </sheetPr>
  <dimension ref="A1:Z67"/>
  <sheetViews>
    <sheetView showGridLines="0" view="pageBreakPreview" topLeftCell="A55" zoomScale="205" zoomScaleNormal="100" zoomScaleSheetLayoutView="205" workbookViewId="0">
      <selection activeCell="H62" sqref="H62"/>
    </sheetView>
  </sheetViews>
  <sheetFormatPr defaultColWidth="18.42578125" defaultRowHeight="12.75"/>
  <cols>
    <col min="1" max="1" width="2.5703125" style="94" customWidth="1"/>
    <col min="2" max="2" width="76.28515625" style="94" bestFit="1" customWidth="1"/>
    <col min="3" max="4" width="10.140625" style="107" customWidth="1"/>
    <col min="5" max="5" width="2.7109375" style="94" bestFit="1" customWidth="1"/>
    <col min="6" max="6" width="8" style="94" customWidth="1"/>
    <col min="7" max="7" width="2.28515625" style="94" customWidth="1"/>
    <col min="8" max="16384" width="18.42578125" style="94"/>
  </cols>
  <sheetData>
    <row r="1" spans="1:26" s="155" customFormat="1" ht="12">
      <c r="A1" s="721" t="s">
        <v>0</v>
      </c>
      <c r="B1" s="721"/>
      <c r="C1" s="721"/>
      <c r="D1" s="721"/>
      <c r="E1" s="721"/>
      <c r="F1" s="721"/>
      <c r="M1" s="221"/>
      <c r="N1" s="221"/>
      <c r="O1" s="132"/>
      <c r="P1" s="132"/>
      <c r="Q1" s="132"/>
      <c r="R1" s="132"/>
      <c r="S1" s="132"/>
      <c r="T1" s="132"/>
      <c r="U1" s="132"/>
      <c r="V1" s="132"/>
      <c r="W1" s="132"/>
      <c r="X1" s="132"/>
      <c r="Y1" s="132"/>
      <c r="Z1" s="132"/>
    </row>
    <row r="2" spans="1:26" s="155" customFormat="1" ht="12">
      <c r="A2" s="721" t="s">
        <v>168</v>
      </c>
      <c r="B2" s="721"/>
      <c r="C2" s="721"/>
      <c r="D2" s="721"/>
      <c r="E2" s="721"/>
      <c r="F2" s="721"/>
      <c r="G2" s="721"/>
      <c r="H2" s="721"/>
      <c r="I2" s="721"/>
      <c r="J2" s="721"/>
      <c r="K2" s="721"/>
      <c r="L2" s="721"/>
      <c r="M2" s="721"/>
      <c r="N2" s="721"/>
      <c r="O2" s="132"/>
      <c r="P2" s="132"/>
      <c r="Q2" s="132"/>
      <c r="R2" s="132"/>
      <c r="S2" s="132"/>
      <c r="T2" s="132"/>
      <c r="U2" s="132"/>
      <c r="V2" s="132"/>
      <c r="W2" s="132"/>
      <c r="X2" s="132"/>
      <c r="Y2" s="132"/>
      <c r="Z2" s="132"/>
    </row>
    <row r="3" spans="1:26" s="155" customFormat="1" ht="12">
      <c r="A3" s="722" t="s">
        <v>27</v>
      </c>
      <c r="B3" s="722"/>
      <c r="C3" s="722"/>
      <c r="D3" s="722"/>
      <c r="E3" s="722"/>
      <c r="F3" s="722"/>
      <c r="M3" s="221"/>
      <c r="N3" s="221"/>
      <c r="O3" s="132"/>
      <c r="P3" s="132"/>
      <c r="Q3" s="132"/>
      <c r="R3" s="132"/>
      <c r="S3" s="132"/>
      <c r="T3" s="132"/>
      <c r="U3" s="132"/>
      <c r="V3" s="132"/>
      <c r="W3" s="132"/>
      <c r="X3" s="132"/>
      <c r="Y3" s="132"/>
      <c r="Z3" s="132"/>
    </row>
    <row r="4" spans="1:26" s="155" customFormat="1" ht="12">
      <c r="A4" s="722" t="s">
        <v>29</v>
      </c>
      <c r="B4" s="722"/>
      <c r="C4" s="722"/>
      <c r="D4" s="722"/>
      <c r="E4" s="722"/>
      <c r="F4" s="722"/>
      <c r="M4" s="221"/>
      <c r="N4" s="221"/>
      <c r="O4" s="132"/>
      <c r="P4" s="132"/>
      <c r="Q4" s="132"/>
      <c r="R4" s="132"/>
      <c r="S4" s="132"/>
      <c r="T4" s="132"/>
      <c r="U4" s="132"/>
      <c r="V4" s="132"/>
      <c r="W4" s="132"/>
      <c r="X4" s="132"/>
      <c r="Y4" s="132"/>
      <c r="Z4" s="132"/>
    </row>
    <row r="5" spans="1:26" s="155" customFormat="1" ht="12">
      <c r="A5" s="224"/>
      <c r="B5" s="224"/>
      <c r="C5" s="172"/>
      <c r="D5" s="173"/>
    </row>
    <row r="6" spans="1:26" s="155" customFormat="1" ht="12">
      <c r="A6" s="174"/>
      <c r="B6" s="174"/>
      <c r="C6" s="86" t="s">
        <v>8</v>
      </c>
      <c r="D6" s="309">
        <v>2021</v>
      </c>
      <c r="E6" s="320"/>
      <c r="F6" s="88">
        <v>2020</v>
      </c>
      <c r="G6" s="88"/>
    </row>
    <row r="7" spans="1:26" s="170" customFormat="1" ht="12">
      <c r="A7" s="175" t="s">
        <v>152</v>
      </c>
      <c r="B7" s="123"/>
      <c r="C7" s="176"/>
      <c r="D7" s="194"/>
      <c r="E7" s="195"/>
      <c r="F7" s="194"/>
      <c r="G7" s="177"/>
    </row>
    <row r="8" spans="1:26" s="170" customFormat="1" ht="12">
      <c r="A8" s="178" t="s">
        <v>209</v>
      </c>
      <c r="B8" s="117"/>
      <c r="C8" s="179"/>
      <c r="D8" s="367">
        <v>-249</v>
      </c>
      <c r="E8" s="368" t="s">
        <v>60</v>
      </c>
      <c r="F8" s="370">
        <v>-170</v>
      </c>
      <c r="G8" s="180" t="s">
        <v>60</v>
      </c>
    </row>
    <row r="9" spans="1:26" s="170" customFormat="1" ht="12">
      <c r="A9" s="178" t="s">
        <v>210</v>
      </c>
      <c r="B9" s="117"/>
      <c r="C9" s="179"/>
      <c r="D9" s="355">
        <v>5319</v>
      </c>
      <c r="E9" s="629"/>
      <c r="F9" s="630">
        <v>-398</v>
      </c>
      <c r="G9" s="180"/>
    </row>
    <row r="10" spans="1:26" s="170" customFormat="1" ht="12">
      <c r="A10" s="178" t="s">
        <v>169</v>
      </c>
      <c r="B10" s="117"/>
      <c r="C10" s="179"/>
      <c r="D10" s="631"/>
      <c r="E10" s="632"/>
      <c r="F10" s="632"/>
      <c r="G10" s="181"/>
    </row>
    <row r="11" spans="1:26" s="155" customFormat="1" ht="13.5">
      <c r="B11" s="79" t="s">
        <v>232</v>
      </c>
      <c r="C11" s="118" t="s">
        <v>322</v>
      </c>
      <c r="D11" s="367">
        <v>417</v>
      </c>
      <c r="E11" s="369"/>
      <c r="F11" s="370">
        <v>510</v>
      </c>
      <c r="G11" s="97"/>
    </row>
    <row r="12" spans="1:26" s="155" customFormat="1" ht="12">
      <c r="B12" s="79" t="s">
        <v>301</v>
      </c>
      <c r="C12" s="118" t="s">
        <v>323</v>
      </c>
      <c r="D12" s="367">
        <v>3</v>
      </c>
      <c r="E12" s="369"/>
      <c r="F12" s="357">
        <v>42</v>
      </c>
      <c r="G12" s="97"/>
    </row>
    <row r="13" spans="1:26" s="155" customFormat="1" ht="12">
      <c r="B13" s="79" t="s">
        <v>346</v>
      </c>
      <c r="C13" s="118">
        <v>10</v>
      </c>
      <c r="D13" s="367">
        <v>-125</v>
      </c>
      <c r="E13" s="369"/>
      <c r="F13" s="370">
        <v>32</v>
      </c>
      <c r="G13" s="97"/>
    </row>
    <row r="14" spans="1:26" s="155" customFormat="1" ht="12">
      <c r="B14" s="79" t="s">
        <v>347</v>
      </c>
      <c r="C14" s="118">
        <v>6</v>
      </c>
      <c r="D14" s="367">
        <v>1</v>
      </c>
      <c r="E14" s="369"/>
      <c r="F14" s="370">
        <v>-3</v>
      </c>
      <c r="G14" s="97"/>
    </row>
    <row r="15" spans="1:26" s="155" customFormat="1" ht="12">
      <c r="B15" s="79" t="s">
        <v>229</v>
      </c>
      <c r="C15" s="118" t="s">
        <v>324</v>
      </c>
      <c r="D15" s="355">
        <v>-5334</v>
      </c>
      <c r="E15" s="369"/>
      <c r="F15" s="357">
        <v>-1286</v>
      </c>
      <c r="G15" s="97"/>
    </row>
    <row r="16" spans="1:26" s="155" customFormat="1" ht="12">
      <c r="B16" s="79" t="s">
        <v>170</v>
      </c>
      <c r="C16" s="118"/>
      <c r="D16" s="367">
        <v>0</v>
      </c>
      <c r="E16" s="369"/>
      <c r="F16" s="370">
        <v>-110</v>
      </c>
      <c r="G16" s="97"/>
    </row>
    <row r="17" spans="1:7" s="155" customFormat="1" ht="12">
      <c r="B17" s="79" t="s">
        <v>151</v>
      </c>
      <c r="C17" s="118">
        <v>30</v>
      </c>
      <c r="D17" s="367">
        <v>14</v>
      </c>
      <c r="E17" s="369"/>
      <c r="F17" s="370">
        <v>26</v>
      </c>
      <c r="G17" s="97"/>
    </row>
    <row r="18" spans="1:7" s="155" customFormat="1" ht="12">
      <c r="B18" s="79" t="s">
        <v>138</v>
      </c>
      <c r="C18" s="182" t="s">
        <v>325</v>
      </c>
      <c r="D18" s="367">
        <v>212</v>
      </c>
      <c r="E18" s="369"/>
      <c r="F18" s="370">
        <v>0</v>
      </c>
      <c r="G18" s="97"/>
    </row>
    <row r="19" spans="1:7" s="170" customFormat="1" ht="12">
      <c r="A19" s="178" t="s">
        <v>139</v>
      </c>
      <c r="B19" s="117"/>
      <c r="C19" s="183"/>
      <c r="D19" s="372">
        <v>0</v>
      </c>
      <c r="E19" s="373"/>
      <c r="F19" s="374">
        <v>52</v>
      </c>
      <c r="G19" s="319"/>
    </row>
    <row r="20" spans="1:7" s="170" customFormat="1" ht="12">
      <c r="A20" s="185" t="s">
        <v>302</v>
      </c>
      <c r="B20" s="186"/>
      <c r="C20" s="187">
        <v>31</v>
      </c>
      <c r="D20" s="600">
        <v>-547</v>
      </c>
      <c r="E20" s="375"/>
      <c r="F20" s="395">
        <v>-1516</v>
      </c>
      <c r="G20" s="184"/>
    </row>
    <row r="21" spans="1:7" s="170" customFormat="1" ht="12">
      <c r="A21" s="188" t="s">
        <v>303</v>
      </c>
      <c r="B21" s="189"/>
      <c r="C21" s="190"/>
      <c r="D21" s="600">
        <f>SUM(D8:D20)</f>
        <v>-289</v>
      </c>
      <c r="E21" s="245"/>
      <c r="F21" s="395">
        <f>SUM(F8:F20)</f>
        <v>-2821</v>
      </c>
      <c r="G21" s="191"/>
    </row>
    <row r="22" spans="1:7" s="170" customFormat="1" ht="12">
      <c r="A22" s="656" t="s">
        <v>304</v>
      </c>
      <c r="B22" s="189"/>
      <c r="C22" s="190"/>
      <c r="D22" s="600">
        <v>-621</v>
      </c>
      <c r="E22" s="245"/>
      <c r="F22" s="395">
        <v>-1149</v>
      </c>
      <c r="G22" s="191"/>
    </row>
    <row r="23" spans="1:7" s="170" customFormat="1" ht="12">
      <c r="A23" s="188" t="s">
        <v>305</v>
      </c>
      <c r="B23" s="189"/>
      <c r="C23" s="190"/>
      <c r="D23" s="389">
        <v>332</v>
      </c>
      <c r="E23" s="245"/>
      <c r="F23" s="357">
        <v>-1672</v>
      </c>
      <c r="G23" s="191"/>
    </row>
    <row r="24" spans="1:7" s="170" customFormat="1" ht="12">
      <c r="A24" s="175" t="s">
        <v>36</v>
      </c>
      <c r="B24" s="123"/>
      <c r="C24" s="192"/>
      <c r="D24" s="324"/>
      <c r="E24" s="247"/>
      <c r="F24" s="307"/>
      <c r="G24" s="193"/>
    </row>
    <row r="25" spans="1:7" s="170" customFormat="1" ht="12">
      <c r="A25" s="178" t="s">
        <v>171</v>
      </c>
      <c r="B25" s="117"/>
      <c r="C25" s="183"/>
      <c r="D25" s="376">
        <v>-237</v>
      </c>
      <c r="E25" s="371"/>
      <c r="F25" s="371">
        <v>-364</v>
      </c>
      <c r="G25" s="313"/>
    </row>
    <row r="26" spans="1:7" s="170" customFormat="1" ht="12">
      <c r="A26" s="178" t="s">
        <v>172</v>
      </c>
      <c r="B26" s="117"/>
      <c r="C26" s="187"/>
      <c r="D26" s="376">
        <v>5</v>
      </c>
      <c r="E26" s="371"/>
      <c r="F26" s="371">
        <v>10</v>
      </c>
      <c r="G26" s="313"/>
    </row>
    <row r="27" spans="1:7" s="170" customFormat="1" ht="12">
      <c r="A27" s="178" t="s">
        <v>306</v>
      </c>
      <c r="B27" s="117"/>
      <c r="C27" s="187">
        <v>28</v>
      </c>
      <c r="D27" s="376">
        <v>611</v>
      </c>
      <c r="E27" s="371"/>
      <c r="F27" s="371">
        <v>0</v>
      </c>
      <c r="G27" s="313"/>
    </row>
    <row r="28" spans="1:7" s="170" customFormat="1" ht="12">
      <c r="A28" s="178" t="s">
        <v>307</v>
      </c>
      <c r="B28" s="117"/>
      <c r="C28" s="187">
        <v>28</v>
      </c>
      <c r="D28" s="376">
        <v>-279</v>
      </c>
      <c r="E28" s="371"/>
      <c r="F28" s="371">
        <v>0</v>
      </c>
      <c r="G28" s="313"/>
    </row>
    <row r="29" spans="1:7" s="170" customFormat="1" ht="12">
      <c r="A29" s="178" t="s">
        <v>160</v>
      </c>
      <c r="B29" s="117"/>
      <c r="C29" s="187">
        <v>28</v>
      </c>
      <c r="D29" s="376">
        <v>0</v>
      </c>
      <c r="E29" s="371"/>
      <c r="F29" s="371">
        <v>-100</v>
      </c>
      <c r="G29" s="313"/>
    </row>
    <row r="30" spans="1:7" s="170" customFormat="1" ht="12">
      <c r="A30" s="178" t="s">
        <v>230</v>
      </c>
      <c r="B30" s="215"/>
      <c r="C30" s="187">
        <v>28</v>
      </c>
      <c r="D30" s="355">
        <v>2868</v>
      </c>
      <c r="E30" s="371"/>
      <c r="F30" s="357">
        <v>1385</v>
      </c>
      <c r="G30" s="313"/>
    </row>
    <row r="31" spans="1:7" s="170" customFormat="1" ht="12">
      <c r="A31" s="214" t="s">
        <v>341</v>
      </c>
      <c r="B31" s="130"/>
      <c r="C31" s="187">
        <v>18</v>
      </c>
      <c r="D31" s="376">
        <v>-459</v>
      </c>
      <c r="E31" s="371"/>
      <c r="F31" s="371">
        <v>0</v>
      </c>
      <c r="G31" s="184"/>
    </row>
    <row r="32" spans="1:7" s="170" customFormat="1" ht="12">
      <c r="A32" s="178" t="s">
        <v>37</v>
      </c>
      <c r="B32" s="117"/>
      <c r="C32" s="187"/>
      <c r="D32" s="601">
        <v>-9</v>
      </c>
      <c r="E32" s="371"/>
      <c r="F32" s="371">
        <v>36</v>
      </c>
      <c r="G32" s="184"/>
    </row>
    <row r="33" spans="1:8" s="170" customFormat="1" ht="12">
      <c r="A33" s="188" t="s">
        <v>308</v>
      </c>
      <c r="B33" s="189"/>
      <c r="C33" s="190"/>
      <c r="D33" s="389">
        <f>SUM(D25:D32)</f>
        <v>2500</v>
      </c>
      <c r="E33" s="378"/>
      <c r="F33" s="378">
        <f>SUM(F25:F32)</f>
        <v>967</v>
      </c>
      <c r="G33" s="314"/>
    </row>
    <row r="34" spans="1:8" s="170" customFormat="1" ht="12">
      <c r="A34" s="656" t="s">
        <v>309</v>
      </c>
      <c r="B34" s="189"/>
      <c r="C34" s="190"/>
      <c r="D34" s="355">
        <v>2589</v>
      </c>
      <c r="E34" s="378"/>
      <c r="F34" s="378">
        <v>-137</v>
      </c>
      <c r="G34" s="314"/>
    </row>
    <row r="35" spans="1:8" s="170" customFormat="1" ht="12">
      <c r="A35" s="188" t="s">
        <v>310</v>
      </c>
      <c r="B35" s="189"/>
      <c r="C35" s="190"/>
      <c r="D35" s="377">
        <v>-89</v>
      </c>
      <c r="E35" s="378"/>
      <c r="F35" s="357">
        <v>1104</v>
      </c>
      <c r="G35" s="314"/>
    </row>
    <row r="36" spans="1:8" s="170" customFormat="1" ht="12">
      <c r="A36" s="175" t="s">
        <v>38</v>
      </c>
      <c r="B36" s="123"/>
      <c r="C36" s="192"/>
      <c r="D36" s="246"/>
      <c r="E36" s="247"/>
      <c r="F36" s="307"/>
      <c r="G36" s="193"/>
    </row>
    <row r="37" spans="1:8" s="170" customFormat="1" ht="12">
      <c r="A37" s="178" t="s">
        <v>140</v>
      </c>
      <c r="B37" s="117"/>
      <c r="C37" s="187">
        <v>27</v>
      </c>
      <c r="D37" s="355">
        <v>2180</v>
      </c>
      <c r="E37" s="371"/>
      <c r="F37" s="357">
        <v>707</v>
      </c>
      <c r="G37" s="184"/>
    </row>
    <row r="38" spans="1:8" s="170" customFormat="1" ht="12">
      <c r="A38" s="178" t="s">
        <v>311</v>
      </c>
      <c r="B38" s="117"/>
      <c r="C38" s="187">
        <v>27</v>
      </c>
      <c r="D38" s="355">
        <v>-5421</v>
      </c>
      <c r="E38" s="371"/>
      <c r="F38" s="370">
        <v>-8</v>
      </c>
      <c r="G38" s="184"/>
    </row>
    <row r="39" spans="1:8" s="170" customFormat="1" ht="12">
      <c r="A39" s="214" t="s">
        <v>312</v>
      </c>
      <c r="B39" s="130"/>
      <c r="C39" s="187">
        <v>28</v>
      </c>
      <c r="D39" s="414">
        <v>365</v>
      </c>
      <c r="E39" s="371"/>
      <c r="F39" s="357">
        <v>742</v>
      </c>
      <c r="G39" s="503"/>
      <c r="H39" s="492"/>
    </row>
    <row r="40" spans="1:8" s="170" customFormat="1" ht="13.5">
      <c r="A40" s="214" t="s">
        <v>313</v>
      </c>
      <c r="B40" s="130"/>
      <c r="C40" s="187"/>
      <c r="D40" s="414">
        <v>-24</v>
      </c>
      <c r="E40" s="371"/>
      <c r="F40" s="370">
        <v>-93</v>
      </c>
      <c r="G40" s="503"/>
      <c r="H40" s="492"/>
    </row>
    <row r="41" spans="1:8" s="170" customFormat="1" ht="12">
      <c r="A41" s="178" t="s">
        <v>141</v>
      </c>
      <c r="B41" s="117"/>
      <c r="C41" s="187">
        <v>29</v>
      </c>
      <c r="D41" s="414">
        <v>-20</v>
      </c>
      <c r="E41" s="371"/>
      <c r="F41" s="370">
        <v>-19</v>
      </c>
      <c r="G41" s="184"/>
    </row>
    <row r="42" spans="1:8" s="170" customFormat="1" ht="12">
      <c r="A42" s="214" t="s">
        <v>314</v>
      </c>
      <c r="B42" s="117"/>
      <c r="C42" s="187"/>
      <c r="D42" s="414">
        <v>5</v>
      </c>
      <c r="E42" s="371"/>
      <c r="F42" s="371">
        <v>0</v>
      </c>
      <c r="G42" s="184"/>
    </row>
    <row r="43" spans="1:8" s="170" customFormat="1" ht="12">
      <c r="A43" s="214" t="s">
        <v>241</v>
      </c>
      <c r="B43" s="215"/>
      <c r="C43" s="187"/>
      <c r="D43" s="414">
        <v>0</v>
      </c>
      <c r="E43" s="371"/>
      <c r="F43" s="357">
        <v>386</v>
      </c>
      <c r="G43" s="184"/>
    </row>
    <row r="44" spans="1:8" s="170" customFormat="1" ht="12">
      <c r="A44" s="178" t="s">
        <v>243</v>
      </c>
      <c r="B44" s="117"/>
      <c r="C44" s="183"/>
      <c r="D44" s="414">
        <v>0</v>
      </c>
      <c r="E44" s="371"/>
      <c r="F44" s="370">
        <v>-2</v>
      </c>
      <c r="G44" s="184"/>
    </row>
    <row r="45" spans="1:8" s="170" customFormat="1" ht="12">
      <c r="A45" s="178" t="s">
        <v>315</v>
      </c>
      <c r="B45" s="117"/>
      <c r="C45" s="187">
        <v>29</v>
      </c>
      <c r="D45" s="414">
        <v>-51</v>
      </c>
      <c r="E45" s="371"/>
      <c r="F45" s="371">
        <v>0</v>
      </c>
      <c r="G45" s="184"/>
    </row>
    <row r="46" spans="1:8" s="170" customFormat="1" ht="12">
      <c r="A46" s="185" t="s">
        <v>37</v>
      </c>
      <c r="B46" s="186"/>
      <c r="C46" s="183"/>
      <c r="D46" s="414">
        <v>1</v>
      </c>
      <c r="E46" s="371"/>
      <c r="F46" s="371">
        <v>0</v>
      </c>
      <c r="G46" s="184"/>
    </row>
    <row r="47" spans="1:8" s="170" customFormat="1" ht="12">
      <c r="A47" s="188" t="s">
        <v>348</v>
      </c>
      <c r="B47" s="189"/>
      <c r="C47" s="190"/>
      <c r="D47" s="354">
        <f>SUM(D37:D46)</f>
        <v>-2965</v>
      </c>
      <c r="E47" s="378"/>
      <c r="F47" s="378">
        <f>SUM(F37:F46)</f>
        <v>1713</v>
      </c>
      <c r="G47" s="191"/>
    </row>
    <row r="48" spans="1:8" s="170" customFormat="1" ht="12">
      <c r="A48" s="656" t="s">
        <v>349</v>
      </c>
      <c r="B48" s="189"/>
      <c r="C48" s="190"/>
      <c r="D48" s="354">
        <v>240</v>
      </c>
      <c r="E48" s="378"/>
      <c r="F48" s="378">
        <v>1083</v>
      </c>
      <c r="G48" s="191"/>
    </row>
    <row r="49" spans="1:9" s="170" customFormat="1" ht="12">
      <c r="A49" s="188" t="s">
        <v>350</v>
      </c>
      <c r="B49" s="189"/>
      <c r="C49" s="190"/>
      <c r="D49" s="354">
        <v>-3205</v>
      </c>
      <c r="E49" s="378"/>
      <c r="F49" s="378">
        <v>630</v>
      </c>
      <c r="G49" s="191"/>
    </row>
    <row r="50" spans="1:9" s="155" customFormat="1" ht="12">
      <c r="A50" s="657" t="s">
        <v>142</v>
      </c>
      <c r="B50" s="119"/>
      <c r="C50" s="658"/>
      <c r="D50" s="659">
        <v>-21</v>
      </c>
      <c r="E50" s="660"/>
      <c r="F50" s="660">
        <v>-38</v>
      </c>
      <c r="G50" s="122"/>
      <c r="I50" s="168"/>
    </row>
    <row r="51" spans="1:9" s="170" customFormat="1" ht="12" customHeight="1">
      <c r="A51" s="599" t="s">
        <v>242</v>
      </c>
      <c r="B51" s="124"/>
      <c r="C51" s="321"/>
      <c r="D51" s="328">
        <v>-775</v>
      </c>
      <c r="E51" s="371"/>
      <c r="F51" s="371">
        <v>-179</v>
      </c>
      <c r="G51" s="315"/>
      <c r="I51" s="537"/>
    </row>
    <row r="52" spans="1:9" s="170" customFormat="1" ht="12" customHeight="1">
      <c r="A52" s="196" t="s">
        <v>316</v>
      </c>
      <c r="B52" s="124"/>
      <c r="C52" s="322">
        <v>13</v>
      </c>
      <c r="D52" s="355">
        <v>2450</v>
      </c>
      <c r="E52" s="373"/>
      <c r="F52" s="357">
        <v>2629</v>
      </c>
      <c r="G52" s="319"/>
      <c r="I52" s="124"/>
    </row>
    <row r="53" spans="1:9" s="170" customFormat="1" ht="12" customHeight="1" thickBot="1">
      <c r="A53" s="197" t="s">
        <v>317</v>
      </c>
      <c r="B53" s="366"/>
      <c r="C53" s="327">
        <v>13</v>
      </c>
      <c r="D53" s="538">
        <v>1675</v>
      </c>
      <c r="E53" s="249" t="s">
        <v>60</v>
      </c>
      <c r="F53" s="418">
        <v>2450</v>
      </c>
      <c r="G53" s="198" t="s">
        <v>60</v>
      </c>
    </row>
    <row r="54" spans="1:9" s="170" customFormat="1" ht="11.45" customHeight="1">
      <c r="A54" s="199" t="s">
        <v>318</v>
      </c>
      <c r="B54" s="124"/>
      <c r="C54" s="323"/>
      <c r="D54" s="324"/>
      <c r="E54" s="325"/>
      <c r="F54" s="324"/>
      <c r="G54" s="326"/>
    </row>
    <row r="55" spans="1:9" s="155" customFormat="1" ht="12">
      <c r="A55" s="79" t="s">
        <v>153</v>
      </c>
      <c r="B55" s="158"/>
      <c r="C55" s="200"/>
      <c r="D55" s="250"/>
      <c r="E55" s="251"/>
      <c r="F55" s="250"/>
      <c r="G55" s="201"/>
    </row>
    <row r="56" spans="1:9" s="155" customFormat="1" ht="12.75" customHeight="1">
      <c r="B56" s="79" t="s">
        <v>143</v>
      </c>
      <c r="C56" s="200"/>
      <c r="D56" s="376">
        <v>656</v>
      </c>
      <c r="E56" s="254" t="s">
        <v>60</v>
      </c>
      <c r="F56" s="371">
        <v>787</v>
      </c>
      <c r="G56" s="93" t="s">
        <v>60</v>
      </c>
    </row>
    <row r="57" spans="1:9" s="155" customFormat="1" ht="12" customHeight="1">
      <c r="B57" s="79" t="s">
        <v>95</v>
      </c>
      <c r="C57" s="200"/>
      <c r="D57" s="376">
        <v>12</v>
      </c>
      <c r="E57" s="254" t="s">
        <v>60</v>
      </c>
      <c r="F57" s="371">
        <v>103</v>
      </c>
      <c r="G57" s="93" t="s">
        <v>60</v>
      </c>
    </row>
    <row r="58" spans="1:9" s="155" customFormat="1" ht="13.5" customHeight="1">
      <c r="A58" s="79" t="s">
        <v>144</v>
      </c>
      <c r="B58" s="158"/>
      <c r="C58" s="200"/>
      <c r="D58" s="376"/>
      <c r="E58" s="157"/>
      <c r="F58" s="371"/>
    </row>
    <row r="59" spans="1:9" s="155" customFormat="1" ht="12" customHeight="1">
      <c r="A59" s="172"/>
      <c r="B59" s="473" t="s">
        <v>143</v>
      </c>
      <c r="C59" s="200"/>
      <c r="D59" s="414">
        <v>18</v>
      </c>
      <c r="E59" s="494" t="s">
        <v>60</v>
      </c>
      <c r="F59" s="495">
        <v>18</v>
      </c>
      <c r="G59" s="496" t="s">
        <v>60</v>
      </c>
    </row>
    <row r="60" spans="1:9" s="155" customFormat="1" ht="12.75" customHeight="1" thickBot="1">
      <c r="A60" s="172"/>
      <c r="B60" s="473" t="s">
        <v>95</v>
      </c>
      <c r="C60" s="202"/>
      <c r="D60" s="414">
        <v>1</v>
      </c>
      <c r="E60" s="497" t="s">
        <v>60</v>
      </c>
      <c r="F60" s="495">
        <v>23</v>
      </c>
      <c r="G60" s="498" t="s">
        <v>60</v>
      </c>
    </row>
    <row r="61" spans="1:9" ht="11.45" customHeight="1">
      <c r="A61" s="499" t="s">
        <v>11</v>
      </c>
      <c r="B61" s="726" t="s">
        <v>319</v>
      </c>
      <c r="C61" s="726"/>
      <c r="D61" s="726"/>
      <c r="E61" s="726"/>
      <c r="F61" s="726"/>
      <c r="G61" s="107"/>
    </row>
    <row r="62" spans="1:9" ht="37.5" customHeight="1">
      <c r="A62" s="500" t="s">
        <v>12</v>
      </c>
      <c r="B62" s="725" t="s">
        <v>343</v>
      </c>
      <c r="C62" s="725"/>
      <c r="D62" s="725"/>
      <c r="E62" s="725"/>
      <c r="F62" s="725"/>
      <c r="G62" s="500"/>
    </row>
    <row r="63" spans="1:9" ht="22.5" customHeight="1">
      <c r="A63" s="500" t="s">
        <v>13</v>
      </c>
      <c r="B63" s="725" t="s">
        <v>320</v>
      </c>
      <c r="C63" s="725"/>
      <c r="D63" s="725"/>
      <c r="E63" s="725"/>
      <c r="F63" s="725"/>
      <c r="G63" s="725"/>
    </row>
    <row r="64" spans="1:9" ht="39" customHeight="1">
      <c r="A64" s="501" t="s">
        <v>14</v>
      </c>
      <c r="B64" s="725" t="s">
        <v>145</v>
      </c>
      <c r="C64" s="725"/>
      <c r="D64" s="725"/>
      <c r="E64" s="725"/>
      <c r="F64" s="725"/>
      <c r="G64" s="725"/>
    </row>
    <row r="65" spans="1:7" ht="48.75" customHeight="1">
      <c r="A65" s="501" t="s">
        <v>15</v>
      </c>
      <c r="B65" s="725" t="s">
        <v>321</v>
      </c>
      <c r="C65" s="725"/>
      <c r="D65" s="725"/>
      <c r="E65" s="725"/>
      <c r="F65" s="725"/>
      <c r="G65" s="725"/>
    </row>
    <row r="66" spans="1:7">
      <c r="A66" s="501"/>
      <c r="B66" s="566"/>
      <c r="C66" s="566"/>
      <c r="D66" s="566"/>
      <c r="E66" s="566"/>
      <c r="F66" s="566"/>
      <c r="G66" s="566"/>
    </row>
    <row r="67" spans="1:7">
      <c r="A67" s="502"/>
      <c r="B67" s="502" t="s">
        <v>25</v>
      </c>
      <c r="C67" s="502"/>
      <c r="D67" s="502"/>
      <c r="E67" s="502"/>
      <c r="F67" s="502"/>
      <c r="G67" s="502"/>
    </row>
  </sheetData>
  <mergeCells count="9">
    <mergeCell ref="B63:G63"/>
    <mergeCell ref="B61:F61"/>
    <mergeCell ref="B64:G64"/>
    <mergeCell ref="B65:G65"/>
    <mergeCell ref="A1:F1"/>
    <mergeCell ref="A2:N2"/>
    <mergeCell ref="A3:F3"/>
    <mergeCell ref="A4:F4"/>
    <mergeCell ref="B62:F62"/>
  </mergeCells>
  <pageMargins left="0.70866141732283505" right="0.70866141732283505" top="0.74803149606299202" bottom="0.74803149599999996" header="0.31496062992126" footer="0.31496062992126"/>
  <pageSetup scale="77" orientation="portrait" r:id="rId1"/>
  <ignoredErrors>
    <ignoredError sqref="C15" twoDigitTextYea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Données trimestrielles </vt:lpstr>
      <vt:lpstr>Retrospective P&amp;L</vt:lpstr>
      <vt:lpstr>Retrospective BS</vt:lpstr>
      <vt:lpstr>Résultats conso</vt:lpstr>
      <vt:lpstr>Résultat Global conso</vt:lpstr>
      <vt:lpstr>Bilans conso</vt:lpstr>
      <vt:lpstr>Capitaux YTD</vt:lpstr>
      <vt:lpstr>Flux de trésorerie conso</vt:lpstr>
      <vt:lpstr>'Bilans conso'!Print_Area</vt:lpstr>
      <vt:lpstr>'Capitaux YTD'!Print_Area</vt:lpstr>
      <vt:lpstr>'Données trimestrielles '!Print_Area</vt:lpstr>
      <vt:lpstr>'Flux de trésorerie conso'!Print_Area</vt:lpstr>
      <vt:lpstr>'Résultat Global conso'!Print_Area</vt:lpstr>
      <vt:lpstr>'Retrospective BS'!Print_Area</vt:lpstr>
      <vt:lpstr>'Retrospective P&amp;L'!Print_Area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Alia-Sarah Wouako</dc:creator>
  <cp:lastModifiedBy>Carol Hua Cheng</cp:lastModifiedBy>
  <cp:lastPrinted>2022-02-07T17:17:06Z</cp:lastPrinted>
  <dcterms:created xsi:type="dcterms:W3CDTF">2020-01-31T18:41:52Z</dcterms:created>
  <dcterms:modified xsi:type="dcterms:W3CDTF">2022-02-09T23:28:39Z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